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3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Eigene Dateien\Dokumente\Meine Websites\Boom\"/>
    </mc:Choice>
  </mc:AlternateContent>
  <bookViews>
    <workbookView xWindow="17160" yWindow="3600" windowWidth="25596" windowHeight="19020" tabRatio="500"/>
  </bookViews>
  <sheets>
    <sheet name="Blatt1" sheetId="1" r:id="rId1"/>
    <sheet name="Blatt2" sheetId="2" r:id="rId2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92" i="1" l="1"/>
  <c r="A293" i="1"/>
  <c r="D292" i="1"/>
  <c r="D289" i="1"/>
  <c r="E288" i="1"/>
  <c r="E289" i="1" s="1"/>
  <c r="E290" i="1" s="1"/>
  <c r="E291" i="1" s="1"/>
  <c r="E292" i="1" s="1"/>
  <c r="D286" i="1"/>
  <c r="D283" i="1"/>
  <c r="E283" i="1" s="1"/>
  <c r="E284" i="1" s="1"/>
  <c r="E285" i="1" s="1"/>
  <c r="E286" i="1" s="1"/>
  <c r="E282" i="1"/>
  <c r="D280" i="1"/>
  <c r="D277" i="1"/>
  <c r="E277" i="1" s="1"/>
  <c r="E278" i="1" s="1"/>
  <c r="E279" i="1" s="1"/>
  <c r="E280" i="1" s="1"/>
  <c r="E276" i="1"/>
  <c r="D274" i="1"/>
  <c r="D271" i="1"/>
  <c r="E270" i="1"/>
  <c r="E271" i="1" s="1"/>
  <c r="E272" i="1" s="1"/>
  <c r="E273" i="1" s="1"/>
  <c r="E274" i="1" s="1"/>
  <c r="D268" i="1"/>
  <c r="D265" i="1"/>
  <c r="E265" i="1" s="1"/>
  <c r="E266" i="1" s="1"/>
  <c r="E267" i="1" s="1"/>
  <c r="E268" i="1" s="1"/>
  <c r="E264" i="1"/>
  <c r="D262" i="1"/>
  <c r="D259" i="1"/>
  <c r="E259" i="1" s="1"/>
  <c r="E260" i="1" s="1"/>
  <c r="E261" i="1" s="1"/>
  <c r="E262" i="1" s="1"/>
  <c r="E258" i="1"/>
  <c r="D256" i="1"/>
  <c r="D253" i="1"/>
  <c r="E252" i="1"/>
  <c r="E253" i="1" s="1"/>
  <c r="E254" i="1" s="1"/>
  <c r="E255" i="1" s="1"/>
  <c r="E256" i="1" s="1"/>
  <c r="D250" i="1"/>
  <c r="D247" i="1"/>
  <c r="E246" i="1"/>
  <c r="E247" i="1" s="1"/>
  <c r="E248" i="1" s="1"/>
  <c r="E249" i="1" s="1"/>
  <c r="E250" i="1" s="1"/>
  <c r="D244" i="1"/>
  <c r="D241" i="1"/>
  <c r="E240" i="1"/>
  <c r="E241" i="1" s="1"/>
  <c r="E242" i="1" s="1"/>
  <c r="E243" i="1" s="1"/>
  <c r="E244" i="1" s="1"/>
  <c r="D238" i="1"/>
  <c r="D235" i="1"/>
  <c r="E234" i="1"/>
  <c r="E235" i="1" s="1"/>
  <c r="E236" i="1" s="1"/>
  <c r="E237" i="1" s="1"/>
  <c r="E238" i="1" s="1"/>
  <c r="D232" i="1"/>
  <c r="D229" i="1"/>
  <c r="E229" i="1" s="1"/>
  <c r="E230" i="1" s="1"/>
  <c r="E231" i="1" s="1"/>
  <c r="E232" i="1" s="1"/>
  <c r="E228" i="1"/>
  <c r="D226" i="1"/>
  <c r="D223" i="1"/>
  <c r="E222" i="1"/>
  <c r="E223" i="1" s="1"/>
  <c r="E224" i="1" s="1"/>
  <c r="E225" i="1" s="1"/>
  <c r="E226" i="1" s="1"/>
  <c r="D220" i="1"/>
  <c r="D217" i="1"/>
  <c r="E217" i="1" s="1"/>
  <c r="E218" i="1" s="1"/>
  <c r="E219" i="1" s="1"/>
  <c r="E220" i="1" s="1"/>
  <c r="E216" i="1"/>
  <c r="D214" i="1"/>
  <c r="D211" i="1"/>
  <c r="E210" i="1"/>
  <c r="E211" i="1" s="1"/>
  <c r="E212" i="1" s="1"/>
  <c r="E213" i="1" s="1"/>
  <c r="E214" i="1" s="1"/>
  <c r="D208" i="1"/>
  <c r="D205" i="1"/>
  <c r="E205" i="1" s="1"/>
  <c r="E206" i="1" s="1"/>
  <c r="E207" i="1" s="1"/>
  <c r="E208" i="1" s="1"/>
  <c r="E204" i="1"/>
  <c r="D202" i="1"/>
  <c r="D199" i="1"/>
  <c r="E198" i="1"/>
  <c r="E199" i="1" s="1"/>
  <c r="E200" i="1" s="1"/>
  <c r="E201" i="1" s="1"/>
  <c r="E202" i="1" s="1"/>
  <c r="D196" i="1"/>
  <c r="D193" i="1"/>
  <c r="E193" i="1" s="1"/>
  <c r="E194" i="1" s="1"/>
  <c r="E195" i="1" s="1"/>
  <c r="E196" i="1" s="1"/>
  <c r="E192" i="1"/>
  <c r="D190" i="1"/>
  <c r="D187" i="1"/>
  <c r="E187" i="1" s="1"/>
  <c r="E188" i="1" s="1"/>
  <c r="E189" i="1" s="1"/>
  <c r="E190" i="1" s="1"/>
  <c r="E186" i="1"/>
  <c r="D184" i="1"/>
  <c r="D181" i="1"/>
  <c r="E181" i="1" s="1"/>
  <c r="E182" i="1" s="1"/>
  <c r="E183" i="1" s="1"/>
  <c r="E184" i="1" s="1"/>
  <c r="E180" i="1"/>
  <c r="D178" i="1"/>
  <c r="D175" i="1"/>
  <c r="E175" i="1" s="1"/>
  <c r="E176" i="1" s="1"/>
  <c r="E177" i="1" s="1"/>
  <c r="E178" i="1" s="1"/>
  <c r="E174" i="1"/>
  <c r="D172" i="1"/>
  <c r="D169" i="1"/>
  <c r="E168" i="1"/>
  <c r="E169" i="1" s="1"/>
  <c r="E170" i="1" s="1"/>
  <c r="E171" i="1" s="1"/>
  <c r="E172" i="1" s="1"/>
  <c r="D166" i="1"/>
  <c r="D163" i="1"/>
  <c r="E162" i="1"/>
  <c r="E163" i="1" s="1"/>
  <c r="E164" i="1" s="1"/>
  <c r="E165" i="1" s="1"/>
  <c r="E166" i="1" s="1"/>
  <c r="D160" i="1"/>
  <c r="D157" i="1"/>
  <c r="E157" i="1" s="1"/>
  <c r="E158" i="1" s="1"/>
  <c r="E159" i="1" s="1"/>
  <c r="E160" i="1" s="1"/>
  <c r="E156" i="1"/>
  <c r="D154" i="1"/>
  <c r="D151" i="1"/>
  <c r="E151" i="1" s="1"/>
  <c r="E152" i="1" s="1"/>
  <c r="E153" i="1" s="1"/>
  <c r="E154" i="1" s="1"/>
  <c r="E150" i="1"/>
  <c r="D148" i="1"/>
  <c r="D145" i="1"/>
  <c r="E144" i="1"/>
  <c r="E145" i="1" s="1"/>
  <c r="E146" i="1" s="1"/>
  <c r="E147" i="1" s="1"/>
  <c r="E148" i="1" s="1"/>
  <c r="D142" i="1"/>
  <c r="D139" i="1"/>
  <c r="E138" i="1"/>
  <c r="E139" i="1" s="1"/>
  <c r="E140" i="1" s="1"/>
  <c r="E141" i="1" s="1"/>
  <c r="E142" i="1" s="1"/>
  <c r="D136" i="1"/>
  <c r="D133" i="1"/>
  <c r="E133" i="1" s="1"/>
  <c r="E134" i="1" s="1"/>
  <c r="E135" i="1" s="1"/>
  <c r="E136" i="1" s="1"/>
  <c r="E132" i="1"/>
  <c r="D130" i="1"/>
  <c r="D127" i="1"/>
  <c r="E127" i="1" s="1"/>
  <c r="E128" i="1" s="1"/>
  <c r="E129" i="1" s="1"/>
  <c r="E130" i="1" s="1"/>
  <c r="E126" i="1"/>
  <c r="D124" i="1"/>
  <c r="D121" i="1"/>
  <c r="E121" i="1" s="1"/>
  <c r="E122" i="1" s="1"/>
  <c r="E123" i="1" s="1"/>
  <c r="E124" i="1" s="1"/>
  <c r="E120" i="1"/>
  <c r="D118" i="1"/>
  <c r="D115" i="1"/>
  <c r="E115" i="1" s="1"/>
  <c r="E116" i="1" s="1"/>
  <c r="E117" i="1" s="1"/>
  <c r="E118" i="1" s="1"/>
  <c r="E114" i="1"/>
  <c r="D112" i="1"/>
  <c r="D109" i="1"/>
  <c r="E108" i="1"/>
  <c r="E109" i="1" s="1"/>
  <c r="E110" i="1" s="1"/>
  <c r="E111" i="1" s="1"/>
  <c r="E112" i="1" s="1"/>
  <c r="D106" i="1"/>
  <c r="D103" i="1"/>
  <c r="E103" i="1" s="1"/>
  <c r="E104" i="1" s="1"/>
  <c r="E105" i="1" s="1"/>
  <c r="E106" i="1" s="1"/>
  <c r="E102" i="1"/>
  <c r="D100" i="1"/>
  <c r="D97" i="1"/>
  <c r="E96" i="1"/>
  <c r="E97" i="1" s="1"/>
  <c r="E98" i="1" s="1"/>
  <c r="E99" i="1" s="1"/>
  <c r="E100" i="1" s="1"/>
  <c r="D94" i="1"/>
  <c r="D91" i="1"/>
  <c r="E91" i="1" s="1"/>
  <c r="E92" i="1" s="1"/>
  <c r="E93" i="1" s="1"/>
  <c r="E94" i="1" s="1"/>
  <c r="E90" i="1"/>
  <c r="D88" i="1"/>
  <c r="D85" i="1"/>
  <c r="E84" i="1"/>
  <c r="E85" i="1" s="1"/>
  <c r="E86" i="1" s="1"/>
  <c r="E87" i="1" s="1"/>
  <c r="E88" i="1" s="1"/>
  <c r="D82" i="1"/>
  <c r="D79" i="1"/>
  <c r="E79" i="1" s="1"/>
  <c r="E80" i="1" s="1"/>
  <c r="E81" i="1" s="1"/>
  <c r="E82" i="1" s="1"/>
  <c r="E78" i="1"/>
  <c r="D76" i="1"/>
  <c r="D73" i="1"/>
  <c r="E72" i="1"/>
  <c r="E73" i="1" s="1"/>
  <c r="E74" i="1" s="1"/>
  <c r="E75" i="1" s="1"/>
  <c r="E76" i="1" s="1"/>
  <c r="D70" i="1"/>
  <c r="D67" i="1"/>
  <c r="E67" i="1" s="1"/>
  <c r="E68" i="1" s="1"/>
  <c r="E69" i="1" s="1"/>
  <c r="E70" i="1" s="1"/>
  <c r="E66" i="1"/>
  <c r="D64" i="1"/>
  <c r="D61" i="1"/>
  <c r="E60" i="1"/>
  <c r="E61" i="1" s="1"/>
  <c r="E62" i="1" s="1"/>
  <c r="E63" i="1" s="1"/>
  <c r="E64" i="1" s="1"/>
  <c r="D58" i="1"/>
  <c r="D55" i="1"/>
  <c r="E55" i="1" s="1"/>
  <c r="E56" i="1" s="1"/>
  <c r="E57" i="1" s="1"/>
  <c r="E58" i="1" s="1"/>
  <c r="E54" i="1"/>
  <c r="D52" i="1"/>
  <c r="D49" i="1"/>
  <c r="E48" i="1"/>
  <c r="E49" i="1" s="1"/>
  <c r="E50" i="1" s="1"/>
  <c r="E51" i="1" s="1"/>
  <c r="E52" i="1" s="1"/>
  <c r="D46" i="1"/>
  <c r="D43" i="1"/>
  <c r="E42" i="1"/>
  <c r="E43" i="1" s="1"/>
  <c r="E44" i="1" s="1"/>
  <c r="E45" i="1" s="1"/>
  <c r="E46" i="1" s="1"/>
  <c r="D40" i="1"/>
  <c r="D37" i="1"/>
  <c r="E37" i="1" s="1"/>
  <c r="E38" i="1" s="1"/>
  <c r="E39" i="1" s="1"/>
  <c r="E40" i="1" s="1"/>
  <c r="E36" i="1"/>
  <c r="D34" i="1"/>
  <c r="D31" i="1"/>
  <c r="E30" i="1"/>
  <c r="E31" i="1" s="1"/>
  <c r="E32" i="1" s="1"/>
  <c r="E33" i="1" s="1"/>
  <c r="E34" i="1" s="1"/>
  <c r="D28" i="1"/>
  <c r="D25" i="1"/>
  <c r="E24" i="1"/>
  <c r="E25" i="1" s="1"/>
  <c r="E26" i="1" s="1"/>
  <c r="E27" i="1" s="1"/>
  <c r="E28" i="1" s="1"/>
  <c r="D22" i="1"/>
  <c r="D19" i="1"/>
  <c r="E19" i="1" s="1"/>
  <c r="E20" i="1" s="1"/>
  <c r="E21" i="1" s="1"/>
  <c r="E22" i="1" s="1"/>
  <c r="E18" i="1"/>
  <c r="E12" i="1"/>
  <c r="E13" i="1" s="1"/>
  <c r="E14" i="1" s="1"/>
  <c r="E15" i="1" s="1"/>
  <c r="E16" i="1" s="1"/>
  <c r="D16" i="1"/>
  <c r="D13" i="1"/>
  <c r="D293" i="1" l="1"/>
  <c r="E293" i="1" s="1"/>
  <c r="D287" i="1"/>
  <c r="E287" i="1" s="1"/>
  <c r="D281" i="1"/>
  <c r="E281" i="1" s="1"/>
  <c r="D275" i="1"/>
  <c r="E275" i="1" s="1"/>
  <c r="D269" i="1"/>
  <c r="E269" i="1" s="1"/>
  <c r="D263" i="1"/>
  <c r="E263" i="1" s="1"/>
  <c r="D257" i="1"/>
  <c r="E257" i="1" s="1"/>
  <c r="D251" i="1"/>
  <c r="E251" i="1" s="1"/>
  <c r="D245" i="1"/>
  <c r="E245" i="1" s="1"/>
  <c r="D239" i="1"/>
  <c r="E239" i="1" s="1"/>
  <c r="D233" i="1"/>
  <c r="E233" i="1" s="1"/>
  <c r="D227" i="1"/>
  <c r="E227" i="1" s="1"/>
  <c r="D221" i="1"/>
  <c r="E221" i="1" s="1"/>
  <c r="D215" i="1"/>
  <c r="E215" i="1" s="1"/>
  <c r="D209" i="1"/>
  <c r="E209" i="1" s="1"/>
  <c r="D203" i="1"/>
  <c r="E203" i="1" s="1"/>
  <c r="D197" i="1"/>
  <c r="E197" i="1" s="1"/>
  <c r="D191" i="1"/>
  <c r="E191" i="1" s="1"/>
  <c r="D185" i="1"/>
  <c r="E185" i="1" s="1"/>
  <c r="D179" i="1"/>
  <c r="E179" i="1" s="1"/>
  <c r="D173" i="1"/>
  <c r="E173" i="1" s="1"/>
  <c r="D167" i="1"/>
  <c r="E167" i="1" s="1"/>
  <c r="D161" i="1"/>
  <c r="E161" i="1" s="1"/>
  <c r="D155" i="1"/>
  <c r="E155" i="1" s="1"/>
  <c r="D149" i="1"/>
  <c r="E149" i="1" s="1"/>
  <c r="D143" i="1"/>
  <c r="E143" i="1" s="1"/>
  <c r="D137" i="1"/>
  <c r="E137" i="1" s="1"/>
  <c r="D131" i="1"/>
  <c r="E131" i="1" s="1"/>
  <c r="E125" i="1"/>
  <c r="D125" i="1"/>
  <c r="D119" i="1"/>
  <c r="E119" i="1" s="1"/>
  <c r="E113" i="1"/>
  <c r="D113" i="1"/>
  <c r="D107" i="1"/>
  <c r="E107" i="1" s="1"/>
  <c r="D101" i="1"/>
  <c r="E101" i="1" s="1"/>
  <c r="D95" i="1"/>
  <c r="E95" i="1" s="1"/>
  <c r="D89" i="1"/>
  <c r="E89" i="1" s="1"/>
  <c r="D83" i="1"/>
  <c r="E83" i="1" s="1"/>
  <c r="E77" i="1"/>
  <c r="D77" i="1"/>
  <c r="D71" i="1"/>
  <c r="E71" i="1" s="1"/>
  <c r="D65" i="1"/>
  <c r="E65" i="1" s="1"/>
  <c r="D59" i="1"/>
  <c r="E59" i="1" s="1"/>
  <c r="D53" i="1"/>
  <c r="E53" i="1" s="1"/>
  <c r="E47" i="1"/>
  <c r="D47" i="1"/>
  <c r="D41" i="1"/>
  <c r="E41" i="1" s="1"/>
  <c r="D35" i="1"/>
  <c r="E35" i="1" s="1"/>
  <c r="E29" i="1"/>
  <c r="D29" i="1"/>
  <c r="D23" i="1"/>
  <c r="E23" i="1" s="1"/>
  <c r="D17" i="1"/>
  <c r="E17" i="1" s="1"/>
  <c r="E11" i="1"/>
  <c r="D11" i="1"/>
  <c r="E6" i="1" l="1"/>
  <c r="D7" i="1" l="1"/>
  <c r="E7" i="1" s="1"/>
  <c r="E8" i="1" s="1"/>
  <c r="E9" i="1" s="1"/>
  <c r="D4" i="1"/>
  <c r="E4" i="1"/>
  <c r="D5" i="1"/>
  <c r="E5" i="1"/>
  <c r="D10" i="1"/>
  <c r="A25" i="1"/>
  <c r="A28" i="1"/>
  <c r="A31" i="1"/>
  <c r="A34" i="1"/>
  <c r="A37" i="1"/>
  <c r="A40" i="1"/>
  <c r="A43" i="1"/>
  <c r="A46" i="1"/>
  <c r="A49" i="1"/>
  <c r="A52" i="1"/>
  <c r="A55" i="1"/>
  <c r="A58" i="1"/>
  <c r="A61" i="1"/>
  <c r="A64" i="1"/>
  <c r="A67" i="1"/>
  <c r="A70" i="1"/>
  <c r="A73" i="1"/>
  <c r="A76" i="1"/>
  <c r="A79" i="1"/>
  <c r="A82" i="1"/>
  <c r="A85" i="1"/>
  <c r="A88" i="1"/>
  <c r="A91" i="1"/>
  <c r="A94" i="1"/>
  <c r="A97" i="1"/>
  <c r="A100" i="1"/>
  <c r="A103" i="1"/>
  <c r="A106" i="1"/>
  <c r="A109" i="1"/>
  <c r="A112" i="1"/>
  <c r="A115" i="1"/>
  <c r="A118" i="1"/>
  <c r="A121" i="1"/>
  <c r="A124" i="1"/>
  <c r="A127" i="1"/>
  <c r="A130" i="1"/>
  <c r="A133" i="1"/>
  <c r="A136" i="1"/>
  <c r="A139" i="1"/>
  <c r="A142" i="1"/>
  <c r="A145" i="1"/>
  <c r="A148" i="1"/>
  <c r="A151" i="1"/>
  <c r="A154" i="1"/>
  <c r="A157" i="1"/>
  <c r="A160" i="1"/>
  <c r="A163" i="1"/>
  <c r="A166" i="1"/>
  <c r="A169" i="1"/>
  <c r="A172" i="1"/>
  <c r="A175" i="1"/>
  <c r="A178" i="1"/>
  <c r="A181" i="1"/>
  <c r="A184" i="1"/>
  <c r="A187" i="1"/>
  <c r="A190" i="1"/>
  <c r="A193" i="1"/>
  <c r="A196" i="1"/>
  <c r="A199" i="1"/>
  <c r="A202" i="1"/>
  <c r="A205" i="1"/>
  <c r="A208" i="1"/>
  <c r="A211" i="1"/>
  <c r="A214" i="1"/>
  <c r="A217" i="1"/>
  <c r="A220" i="1"/>
  <c r="A223" i="1"/>
  <c r="A226" i="1"/>
  <c r="A229" i="1"/>
  <c r="A232" i="1"/>
  <c r="A235" i="1"/>
  <c r="A238" i="1"/>
  <c r="A241" i="1"/>
  <c r="A244" i="1"/>
  <c r="A247" i="1"/>
  <c r="A250" i="1"/>
  <c r="A253" i="1"/>
  <c r="A256" i="1"/>
  <c r="A259" i="1"/>
  <c r="A262" i="1"/>
  <c r="A265" i="1"/>
  <c r="A268" i="1"/>
  <c r="A271" i="1"/>
  <c r="A274" i="1"/>
  <c r="A26" i="1"/>
  <c r="A29" i="1"/>
  <c r="A32" i="1"/>
  <c r="A35" i="1"/>
  <c r="A38" i="1"/>
  <c r="A41" i="1"/>
  <c r="A44" i="1"/>
  <c r="A47" i="1"/>
  <c r="A50" i="1"/>
  <c r="A53" i="1"/>
  <c r="A56" i="1"/>
  <c r="A59" i="1"/>
  <c r="A62" i="1"/>
  <c r="A65" i="1"/>
  <c r="A68" i="1"/>
  <c r="A71" i="1"/>
  <c r="A74" i="1"/>
  <c r="A77" i="1"/>
  <c r="A80" i="1"/>
  <c r="A83" i="1"/>
  <c r="A86" i="1"/>
  <c r="A89" i="1"/>
  <c r="A92" i="1"/>
  <c r="A95" i="1"/>
  <c r="A98" i="1"/>
  <c r="A101" i="1"/>
  <c r="A104" i="1"/>
  <c r="A107" i="1"/>
  <c r="A110" i="1"/>
  <c r="A113" i="1"/>
  <c r="A116" i="1"/>
  <c r="A119" i="1"/>
  <c r="A122" i="1"/>
  <c r="A125" i="1"/>
  <c r="A128" i="1"/>
  <c r="A131" i="1"/>
  <c r="A134" i="1"/>
  <c r="A137" i="1"/>
  <c r="A140" i="1"/>
  <c r="A143" i="1"/>
  <c r="A146" i="1"/>
  <c r="A149" i="1"/>
  <c r="A152" i="1"/>
  <c r="A155" i="1"/>
  <c r="A158" i="1"/>
  <c r="A161" i="1"/>
  <c r="A164" i="1"/>
  <c r="A167" i="1"/>
  <c r="A170" i="1"/>
  <c r="A173" i="1"/>
  <c r="A176" i="1"/>
  <c r="A179" i="1"/>
  <c r="A182" i="1"/>
  <c r="A185" i="1"/>
  <c r="A188" i="1"/>
  <c r="A191" i="1"/>
  <c r="A194" i="1"/>
  <c r="A197" i="1"/>
  <c r="A200" i="1"/>
  <c r="A203" i="1"/>
  <c r="A206" i="1"/>
  <c r="A209" i="1"/>
  <c r="A212" i="1"/>
  <c r="A215" i="1"/>
  <c r="A218" i="1"/>
  <c r="A221" i="1"/>
  <c r="A224" i="1"/>
  <c r="A227" i="1"/>
  <c r="A230" i="1"/>
  <c r="A233" i="1"/>
  <c r="A236" i="1"/>
  <c r="A239" i="1"/>
  <c r="A242" i="1"/>
  <c r="A245" i="1"/>
  <c r="A248" i="1"/>
  <c r="A251" i="1"/>
  <c r="A254" i="1"/>
  <c r="A257" i="1"/>
  <c r="A260" i="1"/>
  <c r="A263" i="1"/>
  <c r="A266" i="1"/>
  <c r="A269" i="1"/>
  <c r="A272" i="1"/>
  <c r="A275" i="1"/>
  <c r="A27" i="1"/>
  <c r="A30" i="1"/>
  <c r="A33" i="1"/>
  <c r="A36" i="1"/>
  <c r="A39" i="1"/>
  <c r="A42" i="1"/>
  <c r="A45" i="1"/>
  <c r="A48" i="1"/>
  <c r="A51" i="1"/>
  <c r="A54" i="1"/>
  <c r="A57" i="1"/>
  <c r="A60" i="1"/>
  <c r="A63" i="1"/>
  <c r="A66" i="1"/>
  <c r="A69" i="1"/>
  <c r="A72" i="1"/>
  <c r="A75" i="1"/>
  <c r="A78" i="1"/>
  <c r="A81" i="1"/>
  <c r="A84" i="1"/>
  <c r="A87" i="1"/>
  <c r="A90" i="1"/>
  <c r="A93" i="1"/>
  <c r="A96" i="1"/>
  <c r="A99" i="1"/>
  <c r="A102" i="1"/>
  <c r="A105" i="1"/>
  <c r="A108" i="1"/>
  <c r="A111" i="1"/>
  <c r="A114" i="1"/>
  <c r="A117" i="1"/>
  <c r="A120" i="1"/>
  <c r="A123" i="1"/>
  <c r="A126" i="1"/>
  <c r="A129" i="1"/>
  <c r="A132" i="1"/>
  <c r="A135" i="1"/>
  <c r="A138" i="1"/>
  <c r="A141" i="1"/>
  <c r="A144" i="1"/>
  <c r="A147" i="1"/>
  <c r="A150" i="1"/>
  <c r="A153" i="1"/>
  <c r="A156" i="1"/>
  <c r="A159" i="1"/>
  <c r="A162" i="1"/>
  <c r="A165" i="1"/>
  <c r="A168" i="1"/>
  <c r="A171" i="1"/>
  <c r="A174" i="1"/>
  <c r="A177" i="1"/>
  <c r="A180" i="1"/>
  <c r="A183" i="1"/>
  <c r="A186" i="1"/>
  <c r="A189" i="1"/>
  <c r="A192" i="1"/>
  <c r="A195" i="1"/>
  <c r="A198" i="1"/>
  <c r="A201" i="1"/>
  <c r="A204" i="1"/>
  <c r="A207" i="1"/>
  <c r="A210" i="1"/>
  <c r="A213" i="1"/>
  <c r="A216" i="1"/>
  <c r="A219" i="1"/>
  <c r="A222" i="1"/>
  <c r="A225" i="1"/>
  <c r="A228" i="1"/>
  <c r="A231" i="1"/>
  <c r="A234" i="1"/>
  <c r="A237" i="1"/>
  <c r="A240" i="1"/>
  <c r="A243" i="1"/>
  <c r="A246" i="1"/>
  <c r="A249" i="1"/>
  <c r="A252" i="1"/>
  <c r="A255" i="1"/>
  <c r="A258" i="1"/>
  <c r="A261" i="1"/>
  <c r="A264" i="1"/>
  <c r="A267" i="1"/>
  <c r="A270" i="1"/>
  <c r="A273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E10" i="1" l="1"/>
</calcChain>
</file>

<file path=xl/sharedStrings.xml><?xml version="1.0" encoding="utf-8"?>
<sst xmlns="http://schemas.openxmlformats.org/spreadsheetml/2006/main" count="299" uniqueCount="9">
  <si>
    <t>Stand</t>
  </si>
  <si>
    <t>Datum</t>
  </si>
  <si>
    <t>Punkte</t>
  </si>
  <si>
    <t>Uhrzeit</t>
  </si>
  <si>
    <t>Aktion</t>
  </si>
  <si>
    <t>Start neue OP</t>
  </si>
  <si>
    <t>Veränderung</t>
  </si>
  <si>
    <t>OP Ende / Gutschrift</t>
  </si>
  <si>
    <t>Abzug Punkte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</si>
</sst>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20" fontId="0" fillId="0" borderId="0" xfId="0" applyNumberFormat="1"/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  <xf numFmtId="1" fontId="0" fillId="0" borderId="0" xfId="0" applyNumberFormat="1"/>
    <xf numFmtId="9" fontId="0" fillId="0" borderId="0" xfId="0" applyNumberFormat="1"/>
    <xf numFmtId="0" fontId="0" fillId="0" borderId="0" xfId="0" applyAlignment="1"/>
    <xf numFmtId="0" fontId="0" fillId="0" borderId="0" xfId="0" applyAlignment="1">
      <alignment horizontal="center" wrapText="1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20" fontId="4" fillId="0" borderId="0" xfId="0" applyNumberFormat="1" applyFont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4" fillId="2" borderId="2" xfId="0" applyFont="1" applyFill="1" applyBorder="1"/>
    <xf numFmtId="20" fontId="4" fillId="2" borderId="2" xfId="0" applyNumberFormat="1" applyFont="1" applyFill="1" applyBorder="1" applyAlignment="1">
      <alignment horizontal="center"/>
    </xf>
    <xf numFmtId="1" fontId="4" fillId="2" borderId="2" xfId="0" applyNumberFormat="1" applyFont="1" applyFill="1" applyBorder="1" applyAlignment="1">
      <alignment horizontal="right"/>
    </xf>
    <xf numFmtId="1" fontId="4" fillId="2" borderId="3" xfId="0" applyNumberFormat="1" applyFont="1" applyFill="1" applyBorder="1" applyAlignment="1">
      <alignment horizontal="center"/>
    </xf>
    <xf numFmtId="14" fontId="3" fillId="2" borderId="4" xfId="0" applyNumberFormat="1" applyFont="1" applyFill="1" applyBorder="1" applyAlignment="1">
      <alignment horizontal="center" wrapText="1"/>
    </xf>
    <xf numFmtId="0" fontId="4" fillId="2" borderId="5" xfId="0" applyFont="1" applyFill="1" applyBorder="1"/>
    <xf numFmtId="20" fontId="4" fillId="2" borderId="5" xfId="0" applyNumberFormat="1" applyFont="1" applyFill="1" applyBorder="1" applyAlignment="1">
      <alignment horizontal="center" wrapText="1"/>
    </xf>
    <xf numFmtId="1" fontId="4" fillId="2" borderId="5" xfId="0" applyNumberFormat="1" applyFont="1" applyFill="1" applyBorder="1" applyAlignment="1">
      <alignment horizontal="right"/>
    </xf>
    <xf numFmtId="1" fontId="4" fillId="2" borderId="6" xfId="0" applyNumberFormat="1" applyFont="1" applyFill="1" applyBorder="1" applyAlignment="1">
      <alignment horizontal="center"/>
    </xf>
    <xf numFmtId="14" fontId="3" fillId="2" borderId="4" xfId="0" applyNumberFormat="1" applyFont="1" applyFill="1" applyBorder="1" applyAlignment="1">
      <alignment horizontal="center"/>
    </xf>
    <xf numFmtId="20" fontId="4" fillId="2" borderId="5" xfId="0" applyNumberFormat="1" applyFont="1" applyFill="1" applyBorder="1" applyAlignment="1">
      <alignment horizontal="center"/>
    </xf>
    <xf numFmtId="14" fontId="3" fillId="2" borderId="7" xfId="0" applyNumberFormat="1" applyFont="1" applyFill="1" applyBorder="1" applyAlignment="1">
      <alignment horizontal="center"/>
    </xf>
    <xf numFmtId="0" fontId="4" fillId="2" borderId="8" xfId="0" applyFont="1" applyFill="1" applyBorder="1"/>
    <xf numFmtId="20" fontId="4" fillId="2" borderId="8" xfId="0" applyNumberFormat="1" applyFont="1" applyFill="1" applyBorder="1" applyAlignment="1">
      <alignment horizontal="center"/>
    </xf>
    <xf numFmtId="1" fontId="4" fillId="2" borderId="8" xfId="0" applyNumberFormat="1" applyFont="1" applyFill="1" applyBorder="1" applyAlignment="1">
      <alignment horizontal="right"/>
    </xf>
    <xf numFmtId="1" fontId="4" fillId="2" borderId="9" xfId="0" applyNumberFormat="1" applyFont="1" applyFill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  <xf numFmtId="0" fontId="4" fillId="3" borderId="2" xfId="0" applyFont="1" applyFill="1" applyBorder="1"/>
    <xf numFmtId="14" fontId="3" fillId="3" borderId="4" xfId="0" applyNumberFormat="1" applyFont="1" applyFill="1" applyBorder="1" applyAlignment="1">
      <alignment horizontal="center" wrapText="1"/>
    </xf>
    <xf numFmtId="0" fontId="4" fillId="3" borderId="5" xfId="0" applyFont="1" applyFill="1" applyBorder="1"/>
    <xf numFmtId="14" fontId="3" fillId="3" borderId="4" xfId="0" applyNumberFormat="1" applyFont="1" applyFill="1" applyBorder="1" applyAlignment="1">
      <alignment horizontal="center"/>
    </xf>
    <xf numFmtId="14" fontId="3" fillId="3" borderId="7" xfId="0" applyNumberFormat="1" applyFont="1" applyFill="1" applyBorder="1" applyAlignment="1">
      <alignment horizontal="center"/>
    </xf>
    <xf numFmtId="0" fontId="4" fillId="3" borderId="8" xfId="0" applyFont="1" applyFill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3"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34" builtinId="9" hidden="1"/>
    <cellStyle name="Besuchter Hyperlink" xfId="26" builtinId="9" hidden="1"/>
    <cellStyle name="Besuchter Hyperlink" xfId="18" builtinId="9" hidden="1"/>
    <cellStyle name="Besuchter Hyperlink" xfId="8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0" builtinId="9" hidden="1"/>
    <cellStyle name="Besuchter Hyperlink" xfId="4" builtinId="9" hidden="1"/>
    <cellStyle name="Besuchter Hyperlink" xfId="6" builtinId="9" hidden="1"/>
    <cellStyle name="Besuchter Hyperlink" xfId="2" builtinId="9" hidden="1"/>
    <cellStyle name="Link" xfId="37" builtinId="8" hidden="1"/>
    <cellStyle name="Link" xfId="39" builtinId="8" hidden="1"/>
    <cellStyle name="Link" xfId="41" builtinId="8" hidden="1"/>
    <cellStyle name="Link" xfId="35" builtinId="8" hidden="1"/>
    <cellStyle name="Link" xfId="15" builtinId="8" hidden="1"/>
    <cellStyle name="Link" xfId="17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19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3" builtinId="8" hidden="1"/>
    <cellStyle name="Link" xfId="5" builtinId="8" hidden="1"/>
    <cellStyle name="Link" xfId="1" builtinId="8" hidden="1"/>
    <cellStyle name="Standard" xfId="0" builtinId="0"/>
  </cellStyles>
  <dxfs count="4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0"/>
  <sheetViews>
    <sheetView tabSelected="1" zoomScale="150" zoomScaleNormal="150" zoomScalePageLayoutView="150" workbookViewId="0">
      <selection activeCell="A292" sqref="A292"/>
    </sheetView>
  </sheetViews>
  <sheetFormatPr baseColWidth="10" defaultColWidth="10.796875" defaultRowHeight="15.6" x14ac:dyDescent="0.3"/>
  <cols>
    <col min="1" max="1" width="13.69921875" style="11" bestFit="1" customWidth="1"/>
    <col min="2" max="2" width="21.8984375" style="9" customWidth="1"/>
    <col min="3" max="3" width="8" style="10" customWidth="1"/>
    <col min="4" max="4" width="11" style="12" bestFit="1" customWidth="1"/>
    <col min="5" max="5" width="11" style="10" bestFit="1" customWidth="1"/>
    <col min="7" max="7" width="15.19921875" customWidth="1"/>
  </cols>
  <sheetData>
    <row r="1" spans="1:12" x14ac:dyDescent="0.3">
      <c r="A1" s="8"/>
      <c r="C1" s="40"/>
      <c r="D1" s="40"/>
    </row>
    <row r="2" spans="1:12" x14ac:dyDescent="0.3">
      <c r="A2" s="11" t="s">
        <v>1</v>
      </c>
      <c r="B2" s="9" t="s">
        <v>4</v>
      </c>
      <c r="C2" s="10" t="s">
        <v>3</v>
      </c>
      <c r="D2" s="12" t="s">
        <v>6</v>
      </c>
      <c r="E2" s="13" t="s">
        <v>2</v>
      </c>
      <c r="F2" s="2"/>
      <c r="G2" s="41"/>
      <c r="H2" s="41"/>
    </row>
    <row r="3" spans="1:12" x14ac:dyDescent="0.3">
      <c r="A3" s="14">
        <v>42989</v>
      </c>
      <c r="B3" s="9" t="s">
        <v>0</v>
      </c>
      <c r="C3" s="15">
        <v>0.70833333333333337</v>
      </c>
      <c r="D3" s="12">
        <v>0</v>
      </c>
      <c r="E3" s="13">
        <v>34371</v>
      </c>
      <c r="F3" s="2"/>
      <c r="G3" s="1"/>
    </row>
    <row r="4" spans="1:12" x14ac:dyDescent="0.3">
      <c r="A4" s="14">
        <v>42989</v>
      </c>
      <c r="B4" s="9" t="s">
        <v>7</v>
      </c>
      <c r="C4" s="15">
        <v>0.91666666666666663</v>
      </c>
      <c r="D4" s="12">
        <f>IF(B4="Abzug Punkte",E3*-5%,VLOOKUP(B4,Blatt2!$A$2:$B$5,2,FALSE))</f>
        <v>1820</v>
      </c>
      <c r="E4" s="13">
        <f>E3+D4</f>
        <v>36191</v>
      </c>
      <c r="F4" s="2"/>
      <c r="G4" s="5"/>
    </row>
    <row r="5" spans="1:12" ht="16.2" thickBot="1" x14ac:dyDescent="0.35">
      <c r="A5" s="14">
        <v>42990</v>
      </c>
      <c r="B5" s="9" t="s">
        <v>8</v>
      </c>
      <c r="C5" s="15">
        <v>9.0277777777777776E-2</v>
      </c>
      <c r="D5" s="12">
        <f>IF(B5="Abzug Punkte",E4*-5%,VLOOKUP(B5,Blatt2!$A$2:$B$5,2,FALSE))</f>
        <v>-1809.5500000000002</v>
      </c>
      <c r="E5" s="13">
        <f>E4+D5</f>
        <v>34381.449999999997</v>
      </c>
      <c r="F5" s="2"/>
    </row>
    <row r="6" spans="1:12" ht="15.9" customHeight="1" x14ac:dyDescent="0.3">
      <c r="A6" s="16">
        <v>42990</v>
      </c>
      <c r="B6" s="17" t="s">
        <v>5</v>
      </c>
      <c r="C6" s="18">
        <v>9.8611111111111108E-2</v>
      </c>
      <c r="D6" s="19">
        <v>0</v>
      </c>
      <c r="E6" s="20">
        <f>ROUNDUP(E5+D6,0)</f>
        <v>34382</v>
      </c>
      <c r="F6" s="6"/>
    </row>
    <row r="7" spans="1:12" ht="15.9" customHeight="1" x14ac:dyDescent="0.3">
      <c r="A7" s="21">
        <v>42991</v>
      </c>
      <c r="B7" s="22" t="s">
        <v>8</v>
      </c>
      <c r="C7" s="23">
        <v>9.375E-2</v>
      </c>
      <c r="D7" s="24">
        <f>E6/100*5</f>
        <v>1719.1</v>
      </c>
      <c r="E7" s="25">
        <f>ROUNDUP(E6-D7,0)</f>
        <v>32663</v>
      </c>
      <c r="F7" s="7"/>
      <c r="G7" s="7"/>
      <c r="H7" s="7"/>
      <c r="I7" s="7"/>
      <c r="J7" s="7"/>
      <c r="K7" s="7"/>
      <c r="L7" s="6"/>
    </row>
    <row r="8" spans="1:12" ht="15.9" customHeight="1" x14ac:dyDescent="0.3">
      <c r="A8" s="26">
        <v>42991</v>
      </c>
      <c r="B8" s="22" t="s">
        <v>7</v>
      </c>
      <c r="C8" s="27">
        <v>9.5138888888888884E-2</v>
      </c>
      <c r="D8" s="24">
        <v>1820</v>
      </c>
      <c r="E8" s="25">
        <f>ROUNDUP(E7+D8,0)</f>
        <v>34483</v>
      </c>
      <c r="F8" s="3"/>
      <c r="G8" s="2"/>
      <c r="H8" s="4"/>
      <c r="I8" s="4"/>
      <c r="J8" s="4"/>
    </row>
    <row r="9" spans="1:12" x14ac:dyDescent="0.3">
      <c r="A9" s="26">
        <v>42991</v>
      </c>
      <c r="B9" s="22" t="s">
        <v>5</v>
      </c>
      <c r="C9" s="27">
        <v>9.5138888888888884E-2</v>
      </c>
      <c r="D9" s="24">
        <v>0</v>
      </c>
      <c r="E9" s="25">
        <f>ROUNDUP(E8+D9,0)</f>
        <v>34483</v>
      </c>
      <c r="F9" s="3"/>
      <c r="G9" s="2"/>
      <c r="H9" s="4"/>
      <c r="I9" s="4"/>
      <c r="K9" s="4"/>
      <c r="L9" s="4"/>
    </row>
    <row r="10" spans="1:12" x14ac:dyDescent="0.3">
      <c r="A10" s="26">
        <v>42992</v>
      </c>
      <c r="B10" s="22" t="s">
        <v>7</v>
      </c>
      <c r="C10" s="27">
        <v>9.1666666666666674E-2</v>
      </c>
      <c r="D10" s="24">
        <f>IF(B10="Abzug Punkte",E9*-5%,VLOOKUP(B10,Blatt2!$A$2:$B$5,2,FALSE))</f>
        <v>1820</v>
      </c>
      <c r="E10" s="25">
        <f>ROUNDUP(E9+D10,0)</f>
        <v>36303</v>
      </c>
      <c r="F10" s="3"/>
      <c r="G10" s="2"/>
    </row>
    <row r="11" spans="1:12" ht="16.2" thickBot="1" x14ac:dyDescent="0.35">
      <c r="A11" s="28">
        <v>42992</v>
      </c>
      <c r="B11" s="29" t="s">
        <v>8</v>
      </c>
      <c r="C11" s="30">
        <v>9.375E-2</v>
      </c>
      <c r="D11" s="31">
        <f>E10/100*5</f>
        <v>1815.1499999999999</v>
      </c>
      <c r="E11" s="32">
        <f>ROUNDUP(E10-D11,0)</f>
        <v>34488</v>
      </c>
      <c r="F11" s="2"/>
    </row>
    <row r="12" spans="1:12" x14ac:dyDescent="0.3">
      <c r="A12" s="33">
        <v>42992</v>
      </c>
      <c r="B12" s="34" t="s">
        <v>5</v>
      </c>
      <c r="C12" s="18">
        <v>9.8611111111111108E-2</v>
      </c>
      <c r="D12" s="19">
        <v>0</v>
      </c>
      <c r="E12" s="20">
        <f>ROUNDUP(E11+D12,0)</f>
        <v>34488</v>
      </c>
      <c r="F12" s="2"/>
    </row>
    <row r="13" spans="1:12" x14ac:dyDescent="0.3">
      <c r="A13" s="35">
        <v>42993</v>
      </c>
      <c r="B13" s="36" t="s">
        <v>8</v>
      </c>
      <c r="C13" s="23">
        <v>9.375E-2</v>
      </c>
      <c r="D13" s="24">
        <f>E12/100*5</f>
        <v>1724.4</v>
      </c>
      <c r="E13" s="25">
        <f>ROUNDUP(E12-D13,0)</f>
        <v>32764</v>
      </c>
      <c r="F13" s="2"/>
    </row>
    <row r="14" spans="1:12" x14ac:dyDescent="0.3">
      <c r="A14" s="37">
        <v>42993</v>
      </c>
      <c r="B14" s="36" t="s">
        <v>7</v>
      </c>
      <c r="C14" s="27">
        <v>9.5138888888888884E-2</v>
      </c>
      <c r="D14" s="24">
        <v>1820</v>
      </c>
      <c r="E14" s="25">
        <f>ROUNDUP(E13+D14,0)</f>
        <v>34584</v>
      </c>
    </row>
    <row r="15" spans="1:12" x14ac:dyDescent="0.3">
      <c r="A15" s="37">
        <v>42993</v>
      </c>
      <c r="B15" s="36" t="s">
        <v>5</v>
      </c>
      <c r="C15" s="27">
        <v>9.5138888888888884E-2</v>
      </c>
      <c r="D15" s="24">
        <v>0</v>
      </c>
      <c r="E15" s="25">
        <f>ROUNDUP(E14+D15,0)</f>
        <v>34584</v>
      </c>
    </row>
    <row r="16" spans="1:12" x14ac:dyDescent="0.3">
      <c r="A16" s="37">
        <v>42994</v>
      </c>
      <c r="B16" s="36" t="s">
        <v>7</v>
      </c>
      <c r="C16" s="27">
        <v>9.1666666666666674E-2</v>
      </c>
      <c r="D16" s="24">
        <f>IF(B16="Abzug Punkte",E15*-5%,VLOOKUP(B16,Blatt2!$A$2:$B$5,2,FALSE))</f>
        <v>1820</v>
      </c>
      <c r="E16" s="25">
        <f>ROUNDUP(E15+D16,0)</f>
        <v>36404</v>
      </c>
    </row>
    <row r="17" spans="1:5" ht="16.2" thickBot="1" x14ac:dyDescent="0.35">
      <c r="A17" s="38">
        <v>42994</v>
      </c>
      <c r="B17" s="39" t="s">
        <v>8</v>
      </c>
      <c r="C17" s="30">
        <v>9.375E-2</v>
      </c>
      <c r="D17" s="31">
        <f>E16/100*5</f>
        <v>1820.2</v>
      </c>
      <c r="E17" s="32">
        <f>ROUNDUP(E16-D17,0)</f>
        <v>34584</v>
      </c>
    </row>
    <row r="18" spans="1:5" x14ac:dyDescent="0.3">
      <c r="A18" s="16">
        <v>42994</v>
      </c>
      <c r="B18" s="17" t="s">
        <v>5</v>
      </c>
      <c r="C18" s="18">
        <v>9.8611111111111108E-2</v>
      </c>
      <c r="D18" s="19">
        <v>0</v>
      </c>
      <c r="E18" s="20">
        <f>ROUNDUP(E17+D18,0)</f>
        <v>34584</v>
      </c>
    </row>
    <row r="19" spans="1:5" x14ac:dyDescent="0.3">
      <c r="A19" s="21">
        <v>42995</v>
      </c>
      <c r="B19" s="22" t="s">
        <v>8</v>
      </c>
      <c r="C19" s="23">
        <v>9.375E-2</v>
      </c>
      <c r="D19" s="24">
        <f>E18/100*5</f>
        <v>1729.1999999999998</v>
      </c>
      <c r="E19" s="25">
        <f>ROUNDUP(E18-D19,0)</f>
        <v>32855</v>
      </c>
    </row>
    <row r="20" spans="1:5" x14ac:dyDescent="0.3">
      <c r="A20" s="26">
        <v>42995</v>
      </c>
      <c r="B20" s="22" t="s">
        <v>7</v>
      </c>
      <c r="C20" s="27">
        <v>9.5138888888888884E-2</v>
      </c>
      <c r="D20" s="24">
        <v>1820</v>
      </c>
      <c r="E20" s="25">
        <f>ROUNDUP(E19+D20,0)</f>
        <v>34675</v>
      </c>
    </row>
    <row r="21" spans="1:5" x14ac:dyDescent="0.3">
      <c r="A21" s="26">
        <v>42995</v>
      </c>
      <c r="B21" s="22" t="s">
        <v>5</v>
      </c>
      <c r="C21" s="27">
        <v>9.5138888888888884E-2</v>
      </c>
      <c r="D21" s="24">
        <v>0</v>
      </c>
      <c r="E21" s="25">
        <f>ROUNDUP(E20+D21,0)</f>
        <v>34675</v>
      </c>
    </row>
    <row r="22" spans="1:5" x14ac:dyDescent="0.3">
      <c r="A22" s="26">
        <v>42996</v>
      </c>
      <c r="B22" s="22" t="s">
        <v>7</v>
      </c>
      <c r="C22" s="27">
        <v>9.1666666666666674E-2</v>
      </c>
      <c r="D22" s="24">
        <f>IF(B22="Abzug Punkte",E21*-5%,VLOOKUP(B22,Blatt2!$A$2:$B$5,2,FALSE))</f>
        <v>1820</v>
      </c>
      <c r="E22" s="25">
        <f>ROUNDUP(E21+D22,0)</f>
        <v>36495</v>
      </c>
    </row>
    <row r="23" spans="1:5" ht="16.2" thickBot="1" x14ac:dyDescent="0.35">
      <c r="A23" s="28">
        <v>42996</v>
      </c>
      <c r="B23" s="29" t="s">
        <v>8</v>
      </c>
      <c r="C23" s="30">
        <v>9.375E-2</v>
      </c>
      <c r="D23" s="31">
        <f>E22/100*5</f>
        <v>1824.75</v>
      </c>
      <c r="E23" s="32">
        <f>ROUNDUP(E22-D23,0)</f>
        <v>34671</v>
      </c>
    </row>
    <row r="24" spans="1:5" x14ac:dyDescent="0.3">
      <c r="A24" s="33">
        <v>42996</v>
      </c>
      <c r="B24" s="34" t="s">
        <v>5</v>
      </c>
      <c r="C24" s="18">
        <v>9.8611111111111108E-2</v>
      </c>
      <c r="D24" s="19">
        <v>0</v>
      </c>
      <c r="E24" s="20">
        <f>ROUNDUP(E23+D24,0)</f>
        <v>34671</v>
      </c>
    </row>
    <row r="25" spans="1:5" x14ac:dyDescent="0.3">
      <c r="A25" s="35">
        <f>A22+1</f>
        <v>42997</v>
      </c>
      <c r="B25" s="36" t="s">
        <v>8</v>
      </c>
      <c r="C25" s="23">
        <v>9.375E-2</v>
      </c>
      <c r="D25" s="24">
        <f>E24/100*5</f>
        <v>1733.55</v>
      </c>
      <c r="E25" s="25">
        <f>ROUNDUP(E24-D25,0)</f>
        <v>32938</v>
      </c>
    </row>
    <row r="26" spans="1:5" x14ac:dyDescent="0.3">
      <c r="A26" s="37">
        <f>A23+1</f>
        <v>42997</v>
      </c>
      <c r="B26" s="36" t="s">
        <v>7</v>
      </c>
      <c r="C26" s="27">
        <v>9.5138888888888884E-2</v>
      </c>
      <c r="D26" s="24">
        <v>1820</v>
      </c>
      <c r="E26" s="25">
        <f>ROUNDUP(E25+D26,0)</f>
        <v>34758</v>
      </c>
    </row>
    <row r="27" spans="1:5" x14ac:dyDescent="0.3">
      <c r="A27" s="37">
        <f>A24+1</f>
        <v>42997</v>
      </c>
      <c r="B27" s="36" t="s">
        <v>5</v>
      </c>
      <c r="C27" s="27">
        <v>9.5138888888888884E-2</v>
      </c>
      <c r="D27" s="24">
        <v>0</v>
      </c>
      <c r="E27" s="25">
        <f>ROUNDUP(E26+D27,0)</f>
        <v>34758</v>
      </c>
    </row>
    <row r="28" spans="1:5" x14ac:dyDescent="0.3">
      <c r="A28" s="37">
        <f t="shared" ref="A28:A91" si="0">A25+1</f>
        <v>42998</v>
      </c>
      <c r="B28" s="36" t="s">
        <v>7</v>
      </c>
      <c r="C28" s="27">
        <v>9.1666666666666674E-2</v>
      </c>
      <c r="D28" s="24">
        <f>IF(B28="Abzug Punkte",E27*-5%,VLOOKUP(B28,Blatt2!$A$2:$B$5,2,FALSE))</f>
        <v>1820</v>
      </c>
      <c r="E28" s="25">
        <f>ROUNDUP(E27+D28,0)</f>
        <v>36578</v>
      </c>
    </row>
    <row r="29" spans="1:5" ht="16.2" thickBot="1" x14ac:dyDescent="0.35">
      <c r="A29" s="38">
        <f t="shared" si="0"/>
        <v>42998</v>
      </c>
      <c r="B29" s="39" t="s">
        <v>8</v>
      </c>
      <c r="C29" s="30">
        <v>9.375E-2</v>
      </c>
      <c r="D29" s="31">
        <f>E28/100*5</f>
        <v>1828.8999999999999</v>
      </c>
      <c r="E29" s="32">
        <f>ROUNDUP(E28-D29,0)</f>
        <v>34750</v>
      </c>
    </row>
    <row r="30" spans="1:5" x14ac:dyDescent="0.3">
      <c r="A30" s="16">
        <f t="shared" si="0"/>
        <v>42998</v>
      </c>
      <c r="B30" s="17" t="s">
        <v>5</v>
      </c>
      <c r="C30" s="18">
        <v>9.8611111111111108E-2</v>
      </c>
      <c r="D30" s="19">
        <v>0</v>
      </c>
      <c r="E30" s="20">
        <f>ROUNDUP(E29+D30,0)</f>
        <v>34750</v>
      </c>
    </row>
    <row r="31" spans="1:5" x14ac:dyDescent="0.3">
      <c r="A31" s="21">
        <f t="shared" si="0"/>
        <v>42999</v>
      </c>
      <c r="B31" s="22" t="s">
        <v>8</v>
      </c>
      <c r="C31" s="23">
        <v>9.375E-2</v>
      </c>
      <c r="D31" s="24">
        <f>E30/100*5</f>
        <v>1737.5</v>
      </c>
      <c r="E31" s="25">
        <f>ROUNDUP(E30-D31,0)</f>
        <v>33013</v>
      </c>
    </row>
    <row r="32" spans="1:5" x14ac:dyDescent="0.3">
      <c r="A32" s="26">
        <f t="shared" si="0"/>
        <v>42999</v>
      </c>
      <c r="B32" s="22" t="s">
        <v>7</v>
      </c>
      <c r="C32" s="27">
        <v>9.5138888888888884E-2</v>
      </c>
      <c r="D32" s="24">
        <v>1820</v>
      </c>
      <c r="E32" s="25">
        <f>ROUNDUP(E31+D32,0)</f>
        <v>34833</v>
      </c>
    </row>
    <row r="33" spans="1:5" x14ac:dyDescent="0.3">
      <c r="A33" s="26">
        <f t="shared" si="0"/>
        <v>42999</v>
      </c>
      <c r="B33" s="22" t="s">
        <v>5</v>
      </c>
      <c r="C33" s="27">
        <v>9.5138888888888884E-2</v>
      </c>
      <c r="D33" s="24">
        <v>0</v>
      </c>
      <c r="E33" s="25">
        <f>ROUNDUP(E32+D33,0)</f>
        <v>34833</v>
      </c>
    </row>
    <row r="34" spans="1:5" x14ac:dyDescent="0.3">
      <c r="A34" s="26">
        <f t="shared" si="0"/>
        <v>43000</v>
      </c>
      <c r="B34" s="22" t="s">
        <v>7</v>
      </c>
      <c r="C34" s="27">
        <v>9.1666666666666674E-2</v>
      </c>
      <c r="D34" s="24">
        <f>IF(B34="Abzug Punkte",E33*-5%,VLOOKUP(B34,Blatt2!$A$2:$B$5,2,FALSE))</f>
        <v>1820</v>
      </c>
      <c r="E34" s="25">
        <f>ROUNDUP(E33+D34,0)</f>
        <v>36653</v>
      </c>
    </row>
    <row r="35" spans="1:5" ht="16.2" thickBot="1" x14ac:dyDescent="0.35">
      <c r="A35" s="28">
        <f t="shared" si="0"/>
        <v>43000</v>
      </c>
      <c r="B35" s="29" t="s">
        <v>8</v>
      </c>
      <c r="C35" s="30">
        <v>9.375E-2</v>
      </c>
      <c r="D35" s="31">
        <f>E34/100*5</f>
        <v>1832.6499999999999</v>
      </c>
      <c r="E35" s="32">
        <f>ROUNDUP(E34-D35,0)</f>
        <v>34821</v>
      </c>
    </row>
    <row r="36" spans="1:5" x14ac:dyDescent="0.3">
      <c r="A36" s="33">
        <f t="shared" si="0"/>
        <v>43000</v>
      </c>
      <c r="B36" s="34" t="s">
        <v>5</v>
      </c>
      <c r="C36" s="18">
        <v>9.8611111111111108E-2</v>
      </c>
      <c r="D36" s="19">
        <v>0</v>
      </c>
      <c r="E36" s="20">
        <f>ROUNDUP(E35+D36,0)</f>
        <v>34821</v>
      </c>
    </row>
    <row r="37" spans="1:5" x14ac:dyDescent="0.3">
      <c r="A37" s="35">
        <f t="shared" si="0"/>
        <v>43001</v>
      </c>
      <c r="B37" s="36" t="s">
        <v>8</v>
      </c>
      <c r="C37" s="23">
        <v>9.375E-2</v>
      </c>
      <c r="D37" s="24">
        <f>E36/100*5</f>
        <v>1741.05</v>
      </c>
      <c r="E37" s="25">
        <f>ROUNDUP(E36-D37,0)</f>
        <v>33080</v>
      </c>
    </row>
    <row r="38" spans="1:5" x14ac:dyDescent="0.3">
      <c r="A38" s="37">
        <f t="shared" si="0"/>
        <v>43001</v>
      </c>
      <c r="B38" s="36" t="s">
        <v>7</v>
      </c>
      <c r="C38" s="27">
        <v>9.5138888888888884E-2</v>
      </c>
      <c r="D38" s="24">
        <v>1820</v>
      </c>
      <c r="E38" s="25">
        <f>ROUNDUP(E37+D38,0)</f>
        <v>34900</v>
      </c>
    </row>
    <row r="39" spans="1:5" x14ac:dyDescent="0.3">
      <c r="A39" s="37">
        <f t="shared" si="0"/>
        <v>43001</v>
      </c>
      <c r="B39" s="36" t="s">
        <v>5</v>
      </c>
      <c r="C39" s="27">
        <v>9.5138888888888884E-2</v>
      </c>
      <c r="D39" s="24">
        <v>0</v>
      </c>
      <c r="E39" s="25">
        <f>ROUNDUP(E38+D39,0)</f>
        <v>34900</v>
      </c>
    </row>
    <row r="40" spans="1:5" x14ac:dyDescent="0.3">
      <c r="A40" s="37">
        <f t="shared" si="0"/>
        <v>43002</v>
      </c>
      <c r="B40" s="36" t="s">
        <v>7</v>
      </c>
      <c r="C40" s="27">
        <v>9.1666666666666674E-2</v>
      </c>
      <c r="D40" s="24">
        <f>IF(B40="Abzug Punkte",E39*-5%,VLOOKUP(B40,Blatt2!$A$2:$B$5,2,FALSE))</f>
        <v>1820</v>
      </c>
      <c r="E40" s="25">
        <f>ROUNDUP(E39+D40,0)</f>
        <v>36720</v>
      </c>
    </row>
    <row r="41" spans="1:5" ht="16.2" thickBot="1" x14ac:dyDescent="0.35">
      <c r="A41" s="38">
        <f t="shared" si="0"/>
        <v>43002</v>
      </c>
      <c r="B41" s="39" t="s">
        <v>8</v>
      </c>
      <c r="C41" s="30">
        <v>9.375E-2</v>
      </c>
      <c r="D41" s="31">
        <f>E40/100*5</f>
        <v>1836</v>
      </c>
      <c r="E41" s="32">
        <f>ROUNDUP(E40-D41,0)</f>
        <v>34884</v>
      </c>
    </row>
    <row r="42" spans="1:5" x14ac:dyDescent="0.3">
      <c r="A42" s="16">
        <f t="shared" si="0"/>
        <v>43002</v>
      </c>
      <c r="B42" s="17" t="s">
        <v>5</v>
      </c>
      <c r="C42" s="18">
        <v>9.8611111111111108E-2</v>
      </c>
      <c r="D42" s="19">
        <v>0</v>
      </c>
      <c r="E42" s="20">
        <f>ROUNDUP(E41+D42,0)</f>
        <v>34884</v>
      </c>
    </row>
    <row r="43" spans="1:5" x14ac:dyDescent="0.3">
      <c r="A43" s="21">
        <f t="shared" si="0"/>
        <v>43003</v>
      </c>
      <c r="B43" s="22" t="s">
        <v>8</v>
      </c>
      <c r="C43" s="23">
        <v>9.375E-2</v>
      </c>
      <c r="D43" s="24">
        <f>E42/100*5</f>
        <v>1744.1999999999998</v>
      </c>
      <c r="E43" s="25">
        <f>ROUNDUP(E42-D43,0)</f>
        <v>33140</v>
      </c>
    </row>
    <row r="44" spans="1:5" x14ac:dyDescent="0.3">
      <c r="A44" s="26">
        <f t="shared" si="0"/>
        <v>43003</v>
      </c>
      <c r="B44" s="22" t="s">
        <v>7</v>
      </c>
      <c r="C44" s="27">
        <v>9.5138888888888884E-2</v>
      </c>
      <c r="D44" s="24">
        <v>1820</v>
      </c>
      <c r="E44" s="25">
        <f>ROUNDUP(E43+D44,0)</f>
        <v>34960</v>
      </c>
    </row>
    <row r="45" spans="1:5" x14ac:dyDescent="0.3">
      <c r="A45" s="26">
        <f t="shared" si="0"/>
        <v>43003</v>
      </c>
      <c r="B45" s="22" t="s">
        <v>5</v>
      </c>
      <c r="C45" s="27">
        <v>9.5138888888888884E-2</v>
      </c>
      <c r="D45" s="24">
        <v>0</v>
      </c>
      <c r="E45" s="25">
        <f>ROUNDUP(E44+D45,0)</f>
        <v>34960</v>
      </c>
    </row>
    <row r="46" spans="1:5" x14ac:dyDescent="0.3">
      <c r="A46" s="26">
        <f t="shared" si="0"/>
        <v>43004</v>
      </c>
      <c r="B46" s="22" t="s">
        <v>7</v>
      </c>
      <c r="C46" s="27">
        <v>9.1666666666666674E-2</v>
      </c>
      <c r="D46" s="24">
        <f>IF(B46="Abzug Punkte",E45*-5%,VLOOKUP(B46,Blatt2!$A$2:$B$5,2,FALSE))</f>
        <v>1820</v>
      </c>
      <c r="E46" s="25">
        <f>ROUNDUP(E45+D46,0)</f>
        <v>36780</v>
      </c>
    </row>
    <row r="47" spans="1:5" ht="16.2" thickBot="1" x14ac:dyDescent="0.35">
      <c r="A47" s="28">
        <f t="shared" si="0"/>
        <v>43004</v>
      </c>
      <c r="B47" s="29" t="s">
        <v>8</v>
      </c>
      <c r="C47" s="30">
        <v>9.375E-2</v>
      </c>
      <c r="D47" s="31">
        <f>E46/100*5</f>
        <v>1839</v>
      </c>
      <c r="E47" s="32">
        <f>ROUNDUP(E46-D47,0)</f>
        <v>34941</v>
      </c>
    </row>
    <row r="48" spans="1:5" x14ac:dyDescent="0.3">
      <c r="A48" s="33">
        <f t="shared" si="0"/>
        <v>43004</v>
      </c>
      <c r="B48" s="34" t="s">
        <v>5</v>
      </c>
      <c r="C48" s="18">
        <v>9.8611111111111108E-2</v>
      </c>
      <c r="D48" s="19">
        <v>0</v>
      </c>
      <c r="E48" s="20">
        <f>ROUNDUP(E47+D48,0)</f>
        <v>34941</v>
      </c>
    </row>
    <row r="49" spans="1:5" x14ac:dyDescent="0.3">
      <c r="A49" s="35">
        <f t="shared" si="0"/>
        <v>43005</v>
      </c>
      <c r="B49" s="36" t="s">
        <v>8</v>
      </c>
      <c r="C49" s="23">
        <v>9.375E-2</v>
      </c>
      <c r="D49" s="24">
        <f>E48/100*5</f>
        <v>1747.0500000000002</v>
      </c>
      <c r="E49" s="25">
        <f>ROUNDUP(E48-D49,0)</f>
        <v>33194</v>
      </c>
    </row>
    <row r="50" spans="1:5" x14ac:dyDescent="0.3">
      <c r="A50" s="37">
        <f t="shared" si="0"/>
        <v>43005</v>
      </c>
      <c r="B50" s="36" t="s">
        <v>7</v>
      </c>
      <c r="C50" s="27">
        <v>9.5138888888888884E-2</v>
      </c>
      <c r="D50" s="24">
        <v>1820</v>
      </c>
      <c r="E50" s="25">
        <f>ROUNDUP(E49+D50,0)</f>
        <v>35014</v>
      </c>
    </row>
    <row r="51" spans="1:5" x14ac:dyDescent="0.3">
      <c r="A51" s="37">
        <f t="shared" si="0"/>
        <v>43005</v>
      </c>
      <c r="B51" s="36" t="s">
        <v>5</v>
      </c>
      <c r="C51" s="27">
        <v>9.5138888888888884E-2</v>
      </c>
      <c r="D51" s="24">
        <v>0</v>
      </c>
      <c r="E51" s="25">
        <f>ROUNDUP(E50+D51,0)</f>
        <v>35014</v>
      </c>
    </row>
    <row r="52" spans="1:5" x14ac:dyDescent="0.3">
      <c r="A52" s="37">
        <f t="shared" si="0"/>
        <v>43006</v>
      </c>
      <c r="B52" s="36" t="s">
        <v>7</v>
      </c>
      <c r="C52" s="27">
        <v>9.1666666666666674E-2</v>
      </c>
      <c r="D52" s="24">
        <f>IF(B52="Abzug Punkte",E51*-5%,VLOOKUP(B52,Blatt2!$A$2:$B$5,2,FALSE))</f>
        <v>1820</v>
      </c>
      <c r="E52" s="25">
        <f>ROUNDUP(E51+D52,0)</f>
        <v>36834</v>
      </c>
    </row>
    <row r="53" spans="1:5" ht="16.2" thickBot="1" x14ac:dyDescent="0.35">
      <c r="A53" s="38">
        <f t="shared" si="0"/>
        <v>43006</v>
      </c>
      <c r="B53" s="39" t="s">
        <v>8</v>
      </c>
      <c r="C53" s="30">
        <v>9.375E-2</v>
      </c>
      <c r="D53" s="31">
        <f>E52/100*5</f>
        <v>1841.6999999999998</v>
      </c>
      <c r="E53" s="32">
        <f>ROUNDUP(E52-D53,0)</f>
        <v>34993</v>
      </c>
    </row>
    <row r="54" spans="1:5" x14ac:dyDescent="0.3">
      <c r="A54" s="16">
        <f t="shared" si="0"/>
        <v>43006</v>
      </c>
      <c r="B54" s="17" t="s">
        <v>5</v>
      </c>
      <c r="C54" s="18">
        <v>9.8611111111111108E-2</v>
      </c>
      <c r="D54" s="19">
        <v>0</v>
      </c>
      <c r="E54" s="20">
        <f>ROUNDUP(E53+D54,0)</f>
        <v>34993</v>
      </c>
    </row>
    <row r="55" spans="1:5" x14ac:dyDescent="0.3">
      <c r="A55" s="21">
        <f t="shared" si="0"/>
        <v>43007</v>
      </c>
      <c r="B55" s="22" t="s">
        <v>8</v>
      </c>
      <c r="C55" s="23">
        <v>9.375E-2</v>
      </c>
      <c r="D55" s="24">
        <f>E54/100*5</f>
        <v>1749.65</v>
      </c>
      <c r="E55" s="25">
        <f>ROUNDUP(E54-D55,0)</f>
        <v>33244</v>
      </c>
    </row>
    <row r="56" spans="1:5" x14ac:dyDescent="0.3">
      <c r="A56" s="26">
        <f t="shared" si="0"/>
        <v>43007</v>
      </c>
      <c r="B56" s="22" t="s">
        <v>7</v>
      </c>
      <c r="C56" s="27">
        <v>9.5138888888888884E-2</v>
      </c>
      <c r="D56" s="24">
        <v>1820</v>
      </c>
      <c r="E56" s="25">
        <f>ROUNDUP(E55+D56,0)</f>
        <v>35064</v>
      </c>
    </row>
    <row r="57" spans="1:5" x14ac:dyDescent="0.3">
      <c r="A57" s="26">
        <f t="shared" si="0"/>
        <v>43007</v>
      </c>
      <c r="B57" s="22" t="s">
        <v>5</v>
      </c>
      <c r="C57" s="27">
        <v>9.5138888888888884E-2</v>
      </c>
      <c r="D57" s="24">
        <v>0</v>
      </c>
      <c r="E57" s="25">
        <f>ROUNDUP(E56+D57,0)</f>
        <v>35064</v>
      </c>
    </row>
    <row r="58" spans="1:5" x14ac:dyDescent="0.3">
      <c r="A58" s="26">
        <f t="shared" si="0"/>
        <v>43008</v>
      </c>
      <c r="B58" s="22" t="s">
        <v>7</v>
      </c>
      <c r="C58" s="27">
        <v>9.1666666666666674E-2</v>
      </c>
      <c r="D58" s="24">
        <f>IF(B58="Abzug Punkte",E57*-5%,VLOOKUP(B58,Blatt2!$A$2:$B$5,2,FALSE))</f>
        <v>1820</v>
      </c>
      <c r="E58" s="25">
        <f>ROUNDUP(E57+D58,0)</f>
        <v>36884</v>
      </c>
    </row>
    <row r="59" spans="1:5" ht="16.2" thickBot="1" x14ac:dyDescent="0.35">
      <c r="A59" s="28">
        <f t="shared" si="0"/>
        <v>43008</v>
      </c>
      <c r="B59" s="29" t="s">
        <v>8</v>
      </c>
      <c r="C59" s="30">
        <v>9.375E-2</v>
      </c>
      <c r="D59" s="31">
        <f>E58/100*5</f>
        <v>1844.1999999999998</v>
      </c>
      <c r="E59" s="32">
        <f>ROUNDUP(E58-D59,0)</f>
        <v>35040</v>
      </c>
    </row>
    <row r="60" spans="1:5" x14ac:dyDescent="0.3">
      <c r="A60" s="33">
        <f t="shared" si="0"/>
        <v>43008</v>
      </c>
      <c r="B60" s="34" t="s">
        <v>5</v>
      </c>
      <c r="C60" s="18">
        <v>9.8611111111111108E-2</v>
      </c>
      <c r="D60" s="19">
        <v>0</v>
      </c>
      <c r="E60" s="20">
        <f>ROUNDUP(E59+D60,0)</f>
        <v>35040</v>
      </c>
    </row>
    <row r="61" spans="1:5" x14ac:dyDescent="0.3">
      <c r="A61" s="35">
        <f t="shared" si="0"/>
        <v>43009</v>
      </c>
      <c r="B61" s="36" t="s">
        <v>8</v>
      </c>
      <c r="C61" s="23">
        <v>9.375E-2</v>
      </c>
      <c r="D61" s="24">
        <f>E60/100*5</f>
        <v>1752</v>
      </c>
      <c r="E61" s="25">
        <f>ROUNDUP(E60-D61,0)</f>
        <v>33288</v>
      </c>
    </row>
    <row r="62" spans="1:5" x14ac:dyDescent="0.3">
      <c r="A62" s="37">
        <f t="shared" si="0"/>
        <v>43009</v>
      </c>
      <c r="B62" s="36" t="s">
        <v>7</v>
      </c>
      <c r="C62" s="27">
        <v>9.5138888888888884E-2</v>
      </c>
      <c r="D62" s="24">
        <v>1820</v>
      </c>
      <c r="E62" s="25">
        <f>ROUNDUP(E61+D62,0)</f>
        <v>35108</v>
      </c>
    </row>
    <row r="63" spans="1:5" x14ac:dyDescent="0.3">
      <c r="A63" s="37">
        <f t="shared" si="0"/>
        <v>43009</v>
      </c>
      <c r="B63" s="36" t="s">
        <v>5</v>
      </c>
      <c r="C63" s="27">
        <v>9.5138888888888884E-2</v>
      </c>
      <c r="D63" s="24">
        <v>0</v>
      </c>
      <c r="E63" s="25">
        <f>ROUNDUP(E62+D63,0)</f>
        <v>35108</v>
      </c>
    </row>
    <row r="64" spans="1:5" x14ac:dyDescent="0.3">
      <c r="A64" s="37">
        <f t="shared" si="0"/>
        <v>43010</v>
      </c>
      <c r="B64" s="36" t="s">
        <v>7</v>
      </c>
      <c r="C64" s="27">
        <v>9.1666666666666674E-2</v>
      </c>
      <c r="D64" s="24">
        <f>IF(B64="Abzug Punkte",E63*-5%,VLOOKUP(B64,Blatt2!$A$2:$B$5,2,FALSE))</f>
        <v>1820</v>
      </c>
      <c r="E64" s="25">
        <f>ROUNDUP(E63+D64,0)</f>
        <v>36928</v>
      </c>
    </row>
    <row r="65" spans="1:5" ht="16.2" thickBot="1" x14ac:dyDescent="0.35">
      <c r="A65" s="38">
        <f t="shared" si="0"/>
        <v>43010</v>
      </c>
      <c r="B65" s="39" t="s">
        <v>8</v>
      </c>
      <c r="C65" s="30">
        <v>9.375E-2</v>
      </c>
      <c r="D65" s="31">
        <f>E64/100*5</f>
        <v>1846.3999999999999</v>
      </c>
      <c r="E65" s="32">
        <f>ROUNDUP(E64-D65,0)</f>
        <v>35082</v>
      </c>
    </row>
    <row r="66" spans="1:5" x14ac:dyDescent="0.3">
      <c r="A66" s="16">
        <f t="shared" si="0"/>
        <v>43010</v>
      </c>
      <c r="B66" s="17" t="s">
        <v>5</v>
      </c>
      <c r="C66" s="18">
        <v>9.8611111111111108E-2</v>
      </c>
      <c r="D66" s="19">
        <v>0</v>
      </c>
      <c r="E66" s="20">
        <f>ROUNDUP(E65+D66,0)</f>
        <v>35082</v>
      </c>
    </row>
    <row r="67" spans="1:5" x14ac:dyDescent="0.3">
      <c r="A67" s="21">
        <f t="shared" si="0"/>
        <v>43011</v>
      </c>
      <c r="B67" s="22" t="s">
        <v>8</v>
      </c>
      <c r="C67" s="23">
        <v>9.375E-2</v>
      </c>
      <c r="D67" s="24">
        <f>E66/100*5</f>
        <v>1754.1</v>
      </c>
      <c r="E67" s="25">
        <f>ROUNDUP(E66-D67,0)</f>
        <v>33328</v>
      </c>
    </row>
    <row r="68" spans="1:5" x14ac:dyDescent="0.3">
      <c r="A68" s="26">
        <f t="shared" si="0"/>
        <v>43011</v>
      </c>
      <c r="B68" s="22" t="s">
        <v>7</v>
      </c>
      <c r="C68" s="27">
        <v>9.5138888888888884E-2</v>
      </c>
      <c r="D68" s="24">
        <v>1820</v>
      </c>
      <c r="E68" s="25">
        <f>ROUNDUP(E67+D68,0)</f>
        <v>35148</v>
      </c>
    </row>
    <row r="69" spans="1:5" x14ac:dyDescent="0.3">
      <c r="A69" s="26">
        <f t="shared" si="0"/>
        <v>43011</v>
      </c>
      <c r="B69" s="22" t="s">
        <v>5</v>
      </c>
      <c r="C69" s="27">
        <v>9.5138888888888884E-2</v>
      </c>
      <c r="D69" s="24">
        <v>0</v>
      </c>
      <c r="E69" s="25">
        <f>ROUNDUP(E68+D69,0)</f>
        <v>35148</v>
      </c>
    </row>
    <row r="70" spans="1:5" x14ac:dyDescent="0.3">
      <c r="A70" s="26">
        <f t="shared" si="0"/>
        <v>43012</v>
      </c>
      <c r="B70" s="22" t="s">
        <v>7</v>
      </c>
      <c r="C70" s="27">
        <v>9.1666666666666674E-2</v>
      </c>
      <c r="D70" s="24">
        <f>IF(B70="Abzug Punkte",E69*-5%,VLOOKUP(B70,Blatt2!$A$2:$B$5,2,FALSE))</f>
        <v>1820</v>
      </c>
      <c r="E70" s="25">
        <f>ROUNDUP(E69+D70,0)</f>
        <v>36968</v>
      </c>
    </row>
    <row r="71" spans="1:5" ht="16.2" thickBot="1" x14ac:dyDescent="0.35">
      <c r="A71" s="28">
        <f t="shared" si="0"/>
        <v>43012</v>
      </c>
      <c r="B71" s="29" t="s">
        <v>8</v>
      </c>
      <c r="C71" s="30">
        <v>9.375E-2</v>
      </c>
      <c r="D71" s="31">
        <f>E70/100*5</f>
        <v>1848.4</v>
      </c>
      <c r="E71" s="32">
        <f>ROUNDUP(E70-D71,0)</f>
        <v>35120</v>
      </c>
    </row>
    <row r="72" spans="1:5" x14ac:dyDescent="0.3">
      <c r="A72" s="33">
        <f t="shared" si="0"/>
        <v>43012</v>
      </c>
      <c r="B72" s="34" t="s">
        <v>5</v>
      </c>
      <c r="C72" s="18">
        <v>9.8611111111111108E-2</v>
      </c>
      <c r="D72" s="19">
        <v>0</v>
      </c>
      <c r="E72" s="20">
        <f>ROUNDUP(E71+D72,0)</f>
        <v>35120</v>
      </c>
    </row>
    <row r="73" spans="1:5" x14ac:dyDescent="0.3">
      <c r="A73" s="35">
        <f t="shared" si="0"/>
        <v>43013</v>
      </c>
      <c r="B73" s="36" t="s">
        <v>8</v>
      </c>
      <c r="C73" s="23">
        <v>9.375E-2</v>
      </c>
      <c r="D73" s="24">
        <f>E72/100*5</f>
        <v>1756</v>
      </c>
      <c r="E73" s="25">
        <f>ROUNDUP(E72-D73,0)</f>
        <v>33364</v>
      </c>
    </row>
    <row r="74" spans="1:5" x14ac:dyDescent="0.3">
      <c r="A74" s="37">
        <f t="shared" si="0"/>
        <v>43013</v>
      </c>
      <c r="B74" s="36" t="s">
        <v>7</v>
      </c>
      <c r="C74" s="27">
        <v>9.5138888888888884E-2</v>
      </c>
      <c r="D74" s="24">
        <v>1820</v>
      </c>
      <c r="E74" s="25">
        <f>ROUNDUP(E73+D74,0)</f>
        <v>35184</v>
      </c>
    </row>
    <row r="75" spans="1:5" x14ac:dyDescent="0.3">
      <c r="A75" s="37">
        <f t="shared" si="0"/>
        <v>43013</v>
      </c>
      <c r="B75" s="36" t="s">
        <v>5</v>
      </c>
      <c r="C75" s="27">
        <v>9.5138888888888884E-2</v>
      </c>
      <c r="D75" s="24">
        <v>0</v>
      </c>
      <c r="E75" s="25">
        <f>ROUNDUP(E74+D75,0)</f>
        <v>35184</v>
      </c>
    </row>
    <row r="76" spans="1:5" x14ac:dyDescent="0.3">
      <c r="A76" s="37">
        <f t="shared" si="0"/>
        <v>43014</v>
      </c>
      <c r="B76" s="36" t="s">
        <v>7</v>
      </c>
      <c r="C76" s="27">
        <v>9.1666666666666674E-2</v>
      </c>
      <c r="D76" s="24">
        <f>IF(B76="Abzug Punkte",E75*-5%,VLOOKUP(B76,Blatt2!$A$2:$B$5,2,FALSE))</f>
        <v>1820</v>
      </c>
      <c r="E76" s="25">
        <f>ROUNDUP(E75+D76,0)</f>
        <v>37004</v>
      </c>
    </row>
    <row r="77" spans="1:5" ht="16.2" thickBot="1" x14ac:dyDescent="0.35">
      <c r="A77" s="38">
        <f t="shared" si="0"/>
        <v>43014</v>
      </c>
      <c r="B77" s="39" t="s">
        <v>8</v>
      </c>
      <c r="C77" s="30">
        <v>9.375E-2</v>
      </c>
      <c r="D77" s="31">
        <f>E76/100*5</f>
        <v>1850.2</v>
      </c>
      <c r="E77" s="32">
        <f>ROUNDUP(E76-D77,0)</f>
        <v>35154</v>
      </c>
    </row>
    <row r="78" spans="1:5" x14ac:dyDescent="0.3">
      <c r="A78" s="16">
        <f t="shared" si="0"/>
        <v>43014</v>
      </c>
      <c r="B78" s="17" t="s">
        <v>5</v>
      </c>
      <c r="C78" s="18">
        <v>9.8611111111111108E-2</v>
      </c>
      <c r="D78" s="19">
        <v>0</v>
      </c>
      <c r="E78" s="20">
        <f>ROUNDUP(E77+D78,0)</f>
        <v>35154</v>
      </c>
    </row>
    <row r="79" spans="1:5" x14ac:dyDescent="0.3">
      <c r="A79" s="21">
        <f t="shared" si="0"/>
        <v>43015</v>
      </c>
      <c r="B79" s="22" t="s">
        <v>8</v>
      </c>
      <c r="C79" s="23">
        <v>9.375E-2</v>
      </c>
      <c r="D79" s="24">
        <f>E78/100*5</f>
        <v>1757.7</v>
      </c>
      <c r="E79" s="25">
        <f>ROUNDUP(E78-D79,0)</f>
        <v>33397</v>
      </c>
    </row>
    <row r="80" spans="1:5" x14ac:dyDescent="0.3">
      <c r="A80" s="26">
        <f t="shared" si="0"/>
        <v>43015</v>
      </c>
      <c r="B80" s="22" t="s">
        <v>7</v>
      </c>
      <c r="C80" s="27">
        <v>9.5138888888888884E-2</v>
      </c>
      <c r="D80" s="24">
        <v>1820</v>
      </c>
      <c r="E80" s="25">
        <f>ROUNDUP(E79+D80,0)</f>
        <v>35217</v>
      </c>
    </row>
    <row r="81" spans="1:5" x14ac:dyDescent="0.3">
      <c r="A81" s="26">
        <f t="shared" si="0"/>
        <v>43015</v>
      </c>
      <c r="B81" s="22" t="s">
        <v>5</v>
      </c>
      <c r="C81" s="27">
        <v>9.5138888888888884E-2</v>
      </c>
      <c r="D81" s="24">
        <v>0</v>
      </c>
      <c r="E81" s="25">
        <f>ROUNDUP(E80+D81,0)</f>
        <v>35217</v>
      </c>
    </row>
    <row r="82" spans="1:5" x14ac:dyDescent="0.3">
      <c r="A82" s="26">
        <f t="shared" si="0"/>
        <v>43016</v>
      </c>
      <c r="B82" s="22" t="s">
        <v>7</v>
      </c>
      <c r="C82" s="27">
        <v>9.1666666666666674E-2</v>
      </c>
      <c r="D82" s="24">
        <f>IF(B82="Abzug Punkte",E81*-5%,VLOOKUP(B82,Blatt2!$A$2:$B$5,2,FALSE))</f>
        <v>1820</v>
      </c>
      <c r="E82" s="25">
        <f>ROUNDUP(E81+D82,0)</f>
        <v>37037</v>
      </c>
    </row>
    <row r="83" spans="1:5" ht="16.2" thickBot="1" x14ac:dyDescent="0.35">
      <c r="A83" s="28">
        <f t="shared" si="0"/>
        <v>43016</v>
      </c>
      <c r="B83" s="29" t="s">
        <v>8</v>
      </c>
      <c r="C83" s="30">
        <v>9.375E-2</v>
      </c>
      <c r="D83" s="31">
        <f>E82/100*5</f>
        <v>1851.85</v>
      </c>
      <c r="E83" s="32">
        <f>ROUNDUP(E82-D83,0)</f>
        <v>35186</v>
      </c>
    </row>
    <row r="84" spans="1:5" x14ac:dyDescent="0.3">
      <c r="A84" s="33">
        <f t="shared" si="0"/>
        <v>43016</v>
      </c>
      <c r="B84" s="34" t="s">
        <v>5</v>
      </c>
      <c r="C84" s="18">
        <v>9.8611111111111108E-2</v>
      </c>
      <c r="D84" s="19">
        <v>0</v>
      </c>
      <c r="E84" s="20">
        <f>ROUNDUP(E83+D84,0)</f>
        <v>35186</v>
      </c>
    </row>
    <row r="85" spans="1:5" x14ac:dyDescent="0.3">
      <c r="A85" s="35">
        <f t="shared" si="0"/>
        <v>43017</v>
      </c>
      <c r="B85" s="36" t="s">
        <v>8</v>
      </c>
      <c r="C85" s="23">
        <v>9.375E-2</v>
      </c>
      <c r="D85" s="24">
        <f>E84/100*5</f>
        <v>1759.3000000000002</v>
      </c>
      <c r="E85" s="25">
        <f>ROUNDUP(E84-D85,0)</f>
        <v>33427</v>
      </c>
    </row>
    <row r="86" spans="1:5" x14ac:dyDescent="0.3">
      <c r="A86" s="37">
        <f t="shared" si="0"/>
        <v>43017</v>
      </c>
      <c r="B86" s="36" t="s">
        <v>7</v>
      </c>
      <c r="C86" s="27">
        <v>9.5138888888888884E-2</v>
      </c>
      <c r="D86" s="24">
        <v>1820</v>
      </c>
      <c r="E86" s="25">
        <f>ROUNDUP(E85+D86,0)</f>
        <v>35247</v>
      </c>
    </row>
    <row r="87" spans="1:5" x14ac:dyDescent="0.3">
      <c r="A87" s="37">
        <f t="shared" si="0"/>
        <v>43017</v>
      </c>
      <c r="B87" s="36" t="s">
        <v>5</v>
      </c>
      <c r="C87" s="27">
        <v>9.5138888888888884E-2</v>
      </c>
      <c r="D87" s="24">
        <v>0</v>
      </c>
      <c r="E87" s="25">
        <f>ROUNDUP(E86+D87,0)</f>
        <v>35247</v>
      </c>
    </row>
    <row r="88" spans="1:5" x14ac:dyDescent="0.3">
      <c r="A88" s="37">
        <f t="shared" si="0"/>
        <v>43018</v>
      </c>
      <c r="B88" s="36" t="s">
        <v>7</v>
      </c>
      <c r="C88" s="27">
        <v>9.1666666666666674E-2</v>
      </c>
      <c r="D88" s="24">
        <f>IF(B88="Abzug Punkte",E87*-5%,VLOOKUP(B88,Blatt2!$A$2:$B$5,2,FALSE))</f>
        <v>1820</v>
      </c>
      <c r="E88" s="25">
        <f>ROUNDUP(E87+D88,0)</f>
        <v>37067</v>
      </c>
    </row>
    <row r="89" spans="1:5" ht="16.2" thickBot="1" x14ac:dyDescent="0.35">
      <c r="A89" s="38">
        <f t="shared" si="0"/>
        <v>43018</v>
      </c>
      <c r="B89" s="39" t="s">
        <v>8</v>
      </c>
      <c r="C89" s="30">
        <v>9.375E-2</v>
      </c>
      <c r="D89" s="31">
        <f>E88/100*5</f>
        <v>1853.3500000000001</v>
      </c>
      <c r="E89" s="32">
        <f>ROUNDUP(E88-D89,0)</f>
        <v>35214</v>
      </c>
    </row>
    <row r="90" spans="1:5" x14ac:dyDescent="0.3">
      <c r="A90" s="16">
        <f t="shared" si="0"/>
        <v>43018</v>
      </c>
      <c r="B90" s="17" t="s">
        <v>5</v>
      </c>
      <c r="C90" s="18">
        <v>9.8611111111111108E-2</v>
      </c>
      <c r="D90" s="19">
        <v>0</v>
      </c>
      <c r="E90" s="20">
        <f>ROUNDUP(E89+D90,0)</f>
        <v>35214</v>
      </c>
    </row>
    <row r="91" spans="1:5" x14ac:dyDescent="0.3">
      <c r="A91" s="21">
        <f t="shared" si="0"/>
        <v>43019</v>
      </c>
      <c r="B91" s="22" t="s">
        <v>8</v>
      </c>
      <c r="C91" s="23">
        <v>9.375E-2</v>
      </c>
      <c r="D91" s="24">
        <f>E90/100*5</f>
        <v>1760.6999999999998</v>
      </c>
      <c r="E91" s="25">
        <f>ROUNDUP(E90-D91,0)</f>
        <v>33454</v>
      </c>
    </row>
    <row r="92" spans="1:5" x14ac:dyDescent="0.3">
      <c r="A92" s="26">
        <f t="shared" ref="A92:A155" si="1">A89+1</f>
        <v>43019</v>
      </c>
      <c r="B92" s="22" t="s">
        <v>7</v>
      </c>
      <c r="C92" s="27">
        <v>9.5138888888888884E-2</v>
      </c>
      <c r="D92" s="24">
        <v>1820</v>
      </c>
      <c r="E92" s="25">
        <f>ROUNDUP(E91+D92,0)</f>
        <v>35274</v>
      </c>
    </row>
    <row r="93" spans="1:5" x14ac:dyDescent="0.3">
      <c r="A93" s="26">
        <f t="shared" si="1"/>
        <v>43019</v>
      </c>
      <c r="B93" s="22" t="s">
        <v>5</v>
      </c>
      <c r="C93" s="27">
        <v>9.5138888888888884E-2</v>
      </c>
      <c r="D93" s="24">
        <v>0</v>
      </c>
      <c r="E93" s="25">
        <f>ROUNDUP(E92+D93,0)</f>
        <v>35274</v>
      </c>
    </row>
    <row r="94" spans="1:5" x14ac:dyDescent="0.3">
      <c r="A94" s="26">
        <f t="shared" si="1"/>
        <v>43020</v>
      </c>
      <c r="B94" s="22" t="s">
        <v>7</v>
      </c>
      <c r="C94" s="27">
        <v>9.1666666666666674E-2</v>
      </c>
      <c r="D94" s="24">
        <f>IF(B94="Abzug Punkte",E93*-5%,VLOOKUP(B94,Blatt2!$A$2:$B$5,2,FALSE))</f>
        <v>1820</v>
      </c>
      <c r="E94" s="25">
        <f>ROUNDUP(E93+D94,0)</f>
        <v>37094</v>
      </c>
    </row>
    <row r="95" spans="1:5" ht="16.2" thickBot="1" x14ac:dyDescent="0.35">
      <c r="A95" s="28">
        <f t="shared" si="1"/>
        <v>43020</v>
      </c>
      <c r="B95" s="29" t="s">
        <v>8</v>
      </c>
      <c r="C95" s="30">
        <v>9.375E-2</v>
      </c>
      <c r="D95" s="31">
        <f>E94/100*5</f>
        <v>1854.7</v>
      </c>
      <c r="E95" s="32">
        <f>ROUNDUP(E94-D95,0)</f>
        <v>35240</v>
      </c>
    </row>
    <row r="96" spans="1:5" x14ac:dyDescent="0.3">
      <c r="A96" s="33">
        <f t="shared" si="1"/>
        <v>43020</v>
      </c>
      <c r="B96" s="34" t="s">
        <v>5</v>
      </c>
      <c r="C96" s="18">
        <v>9.8611111111111108E-2</v>
      </c>
      <c r="D96" s="19">
        <v>0</v>
      </c>
      <c r="E96" s="20">
        <f>ROUNDUP(E95+D96,0)</f>
        <v>35240</v>
      </c>
    </row>
    <row r="97" spans="1:5" x14ac:dyDescent="0.3">
      <c r="A97" s="35">
        <f t="shared" si="1"/>
        <v>43021</v>
      </c>
      <c r="B97" s="36" t="s">
        <v>8</v>
      </c>
      <c r="C97" s="23">
        <v>9.375E-2</v>
      </c>
      <c r="D97" s="24">
        <f>E96/100*5</f>
        <v>1762</v>
      </c>
      <c r="E97" s="25">
        <f>ROUNDUP(E96-D97,0)</f>
        <v>33478</v>
      </c>
    </row>
    <row r="98" spans="1:5" x14ac:dyDescent="0.3">
      <c r="A98" s="37">
        <f t="shared" si="1"/>
        <v>43021</v>
      </c>
      <c r="B98" s="36" t="s">
        <v>7</v>
      </c>
      <c r="C98" s="27">
        <v>9.5138888888888884E-2</v>
      </c>
      <c r="D98" s="24">
        <v>1820</v>
      </c>
      <c r="E98" s="25">
        <f>ROUNDUP(E97+D98,0)</f>
        <v>35298</v>
      </c>
    </row>
    <row r="99" spans="1:5" x14ac:dyDescent="0.3">
      <c r="A99" s="37">
        <f t="shared" si="1"/>
        <v>43021</v>
      </c>
      <c r="B99" s="36" t="s">
        <v>5</v>
      </c>
      <c r="C99" s="27">
        <v>9.5138888888888884E-2</v>
      </c>
      <c r="D99" s="24">
        <v>0</v>
      </c>
      <c r="E99" s="25">
        <f>ROUNDUP(E98+D99,0)</f>
        <v>35298</v>
      </c>
    </row>
    <row r="100" spans="1:5" x14ac:dyDescent="0.3">
      <c r="A100" s="37">
        <f t="shared" si="1"/>
        <v>43022</v>
      </c>
      <c r="B100" s="36" t="s">
        <v>7</v>
      </c>
      <c r="C100" s="27">
        <v>9.1666666666666674E-2</v>
      </c>
      <c r="D100" s="24">
        <f>IF(B100="Abzug Punkte",E99*-5%,VLOOKUP(B100,Blatt2!$A$2:$B$5,2,FALSE))</f>
        <v>1820</v>
      </c>
      <c r="E100" s="25">
        <f>ROUNDUP(E99+D100,0)</f>
        <v>37118</v>
      </c>
    </row>
    <row r="101" spans="1:5" ht="16.2" thickBot="1" x14ac:dyDescent="0.35">
      <c r="A101" s="38">
        <f t="shared" si="1"/>
        <v>43022</v>
      </c>
      <c r="B101" s="39" t="s">
        <v>8</v>
      </c>
      <c r="C101" s="30">
        <v>9.375E-2</v>
      </c>
      <c r="D101" s="31">
        <f>E100/100*5</f>
        <v>1855.9</v>
      </c>
      <c r="E101" s="32">
        <f>ROUNDUP(E100-D101,0)</f>
        <v>35263</v>
      </c>
    </row>
    <row r="102" spans="1:5" x14ac:dyDescent="0.3">
      <c r="A102" s="16">
        <f t="shared" si="1"/>
        <v>43022</v>
      </c>
      <c r="B102" s="17" t="s">
        <v>5</v>
      </c>
      <c r="C102" s="18">
        <v>9.8611111111111108E-2</v>
      </c>
      <c r="D102" s="19">
        <v>0</v>
      </c>
      <c r="E102" s="20">
        <f>ROUNDUP(E101+D102,0)</f>
        <v>35263</v>
      </c>
    </row>
    <row r="103" spans="1:5" x14ac:dyDescent="0.3">
      <c r="A103" s="21">
        <f t="shared" si="1"/>
        <v>43023</v>
      </c>
      <c r="B103" s="22" t="s">
        <v>8</v>
      </c>
      <c r="C103" s="23">
        <v>9.375E-2</v>
      </c>
      <c r="D103" s="24">
        <f>E102/100*5</f>
        <v>1763.15</v>
      </c>
      <c r="E103" s="25">
        <f>ROUNDUP(E102-D103,0)</f>
        <v>33500</v>
      </c>
    </row>
    <row r="104" spans="1:5" x14ac:dyDescent="0.3">
      <c r="A104" s="26">
        <f t="shared" si="1"/>
        <v>43023</v>
      </c>
      <c r="B104" s="22" t="s">
        <v>7</v>
      </c>
      <c r="C104" s="27">
        <v>9.5138888888888884E-2</v>
      </c>
      <c r="D104" s="24">
        <v>1820</v>
      </c>
      <c r="E104" s="25">
        <f>ROUNDUP(E103+D104,0)</f>
        <v>35320</v>
      </c>
    </row>
    <row r="105" spans="1:5" x14ac:dyDescent="0.3">
      <c r="A105" s="26">
        <f t="shared" si="1"/>
        <v>43023</v>
      </c>
      <c r="B105" s="22" t="s">
        <v>5</v>
      </c>
      <c r="C105" s="27">
        <v>9.5138888888888884E-2</v>
      </c>
      <c r="D105" s="24">
        <v>0</v>
      </c>
      <c r="E105" s="25">
        <f>ROUNDUP(E104+D105,0)</f>
        <v>35320</v>
      </c>
    </row>
    <row r="106" spans="1:5" x14ac:dyDescent="0.3">
      <c r="A106" s="26">
        <f t="shared" si="1"/>
        <v>43024</v>
      </c>
      <c r="B106" s="22" t="s">
        <v>7</v>
      </c>
      <c r="C106" s="27">
        <v>9.1666666666666674E-2</v>
      </c>
      <c r="D106" s="24">
        <f>IF(B106="Abzug Punkte",E105*-5%,VLOOKUP(B106,Blatt2!$A$2:$B$5,2,FALSE))</f>
        <v>1820</v>
      </c>
      <c r="E106" s="25">
        <f>ROUNDUP(E105+D106,0)</f>
        <v>37140</v>
      </c>
    </row>
    <row r="107" spans="1:5" ht="16.2" thickBot="1" x14ac:dyDescent="0.35">
      <c r="A107" s="28">
        <f t="shared" si="1"/>
        <v>43024</v>
      </c>
      <c r="B107" s="29" t="s">
        <v>8</v>
      </c>
      <c r="C107" s="30">
        <v>9.375E-2</v>
      </c>
      <c r="D107" s="31">
        <f>E106/100*5</f>
        <v>1857</v>
      </c>
      <c r="E107" s="32">
        <f>ROUNDUP(E106-D107,0)</f>
        <v>35283</v>
      </c>
    </row>
    <row r="108" spans="1:5" x14ac:dyDescent="0.3">
      <c r="A108" s="33">
        <f t="shared" si="1"/>
        <v>43024</v>
      </c>
      <c r="B108" s="34" t="s">
        <v>5</v>
      </c>
      <c r="C108" s="18">
        <v>9.8611111111111108E-2</v>
      </c>
      <c r="D108" s="19">
        <v>0</v>
      </c>
      <c r="E108" s="20">
        <f>ROUNDUP(E107+D108,0)</f>
        <v>35283</v>
      </c>
    </row>
    <row r="109" spans="1:5" x14ac:dyDescent="0.3">
      <c r="A109" s="35">
        <f t="shared" si="1"/>
        <v>43025</v>
      </c>
      <c r="B109" s="36" t="s">
        <v>8</v>
      </c>
      <c r="C109" s="23">
        <v>9.375E-2</v>
      </c>
      <c r="D109" s="24">
        <f>E108/100*5</f>
        <v>1764.1499999999999</v>
      </c>
      <c r="E109" s="25">
        <f>ROUNDUP(E108-D109,0)</f>
        <v>33519</v>
      </c>
    </row>
    <row r="110" spans="1:5" x14ac:dyDescent="0.3">
      <c r="A110" s="37">
        <f t="shared" si="1"/>
        <v>43025</v>
      </c>
      <c r="B110" s="36" t="s">
        <v>7</v>
      </c>
      <c r="C110" s="27">
        <v>9.5138888888888884E-2</v>
      </c>
      <c r="D110" s="24">
        <v>1820</v>
      </c>
      <c r="E110" s="25">
        <f>ROUNDUP(E109+D110,0)</f>
        <v>35339</v>
      </c>
    </row>
    <row r="111" spans="1:5" x14ac:dyDescent="0.3">
      <c r="A111" s="37">
        <f t="shared" si="1"/>
        <v>43025</v>
      </c>
      <c r="B111" s="36" t="s">
        <v>5</v>
      </c>
      <c r="C111" s="27">
        <v>9.5138888888888884E-2</v>
      </c>
      <c r="D111" s="24">
        <v>0</v>
      </c>
      <c r="E111" s="25">
        <f>ROUNDUP(E110+D111,0)</f>
        <v>35339</v>
      </c>
    </row>
    <row r="112" spans="1:5" x14ac:dyDescent="0.3">
      <c r="A112" s="37">
        <f t="shared" si="1"/>
        <v>43026</v>
      </c>
      <c r="B112" s="36" t="s">
        <v>7</v>
      </c>
      <c r="C112" s="27">
        <v>9.1666666666666674E-2</v>
      </c>
      <c r="D112" s="24">
        <f>IF(B112="Abzug Punkte",E111*-5%,VLOOKUP(B112,Blatt2!$A$2:$B$5,2,FALSE))</f>
        <v>1820</v>
      </c>
      <c r="E112" s="25">
        <f>ROUNDUP(E111+D112,0)</f>
        <v>37159</v>
      </c>
    </row>
    <row r="113" spans="1:5" ht="16.2" thickBot="1" x14ac:dyDescent="0.35">
      <c r="A113" s="38">
        <f t="shared" si="1"/>
        <v>43026</v>
      </c>
      <c r="B113" s="39" t="s">
        <v>8</v>
      </c>
      <c r="C113" s="30">
        <v>9.375E-2</v>
      </c>
      <c r="D113" s="31">
        <f>E112/100*5</f>
        <v>1857.9499999999998</v>
      </c>
      <c r="E113" s="32">
        <f>ROUNDUP(E112-D113,0)</f>
        <v>35302</v>
      </c>
    </row>
    <row r="114" spans="1:5" x14ac:dyDescent="0.3">
      <c r="A114" s="16">
        <f t="shared" si="1"/>
        <v>43026</v>
      </c>
      <c r="B114" s="17" t="s">
        <v>5</v>
      </c>
      <c r="C114" s="18">
        <v>9.8611111111111108E-2</v>
      </c>
      <c r="D114" s="19">
        <v>0</v>
      </c>
      <c r="E114" s="20">
        <f>ROUNDUP(E113+D114,0)</f>
        <v>35302</v>
      </c>
    </row>
    <row r="115" spans="1:5" x14ac:dyDescent="0.3">
      <c r="A115" s="21">
        <f t="shared" si="1"/>
        <v>43027</v>
      </c>
      <c r="B115" s="22" t="s">
        <v>8</v>
      </c>
      <c r="C115" s="23">
        <v>9.375E-2</v>
      </c>
      <c r="D115" s="24">
        <f>E114/100*5</f>
        <v>1765.1</v>
      </c>
      <c r="E115" s="25">
        <f>ROUNDUP(E114-D115,0)</f>
        <v>33537</v>
      </c>
    </row>
    <row r="116" spans="1:5" x14ac:dyDescent="0.3">
      <c r="A116" s="26">
        <f t="shared" si="1"/>
        <v>43027</v>
      </c>
      <c r="B116" s="22" t="s">
        <v>7</v>
      </c>
      <c r="C116" s="27">
        <v>9.5138888888888884E-2</v>
      </c>
      <c r="D116" s="24">
        <v>1820</v>
      </c>
      <c r="E116" s="25">
        <f>ROUNDUP(E115+D116,0)</f>
        <v>35357</v>
      </c>
    </row>
    <row r="117" spans="1:5" x14ac:dyDescent="0.3">
      <c r="A117" s="26">
        <f t="shared" si="1"/>
        <v>43027</v>
      </c>
      <c r="B117" s="22" t="s">
        <v>5</v>
      </c>
      <c r="C117" s="27">
        <v>9.5138888888888884E-2</v>
      </c>
      <c r="D117" s="24">
        <v>0</v>
      </c>
      <c r="E117" s="25">
        <f>ROUNDUP(E116+D117,0)</f>
        <v>35357</v>
      </c>
    </row>
    <row r="118" spans="1:5" x14ac:dyDescent="0.3">
      <c r="A118" s="26">
        <f t="shared" si="1"/>
        <v>43028</v>
      </c>
      <c r="B118" s="22" t="s">
        <v>7</v>
      </c>
      <c r="C118" s="27">
        <v>9.1666666666666674E-2</v>
      </c>
      <c r="D118" s="24">
        <f>IF(B118="Abzug Punkte",E117*-5%,VLOOKUP(B118,Blatt2!$A$2:$B$5,2,FALSE))</f>
        <v>1820</v>
      </c>
      <c r="E118" s="25">
        <f>ROUNDUP(E117+D118,0)</f>
        <v>37177</v>
      </c>
    </row>
    <row r="119" spans="1:5" ht="16.2" thickBot="1" x14ac:dyDescent="0.35">
      <c r="A119" s="28">
        <f t="shared" si="1"/>
        <v>43028</v>
      </c>
      <c r="B119" s="29" t="s">
        <v>8</v>
      </c>
      <c r="C119" s="30">
        <v>9.375E-2</v>
      </c>
      <c r="D119" s="31">
        <f>E118/100*5</f>
        <v>1858.85</v>
      </c>
      <c r="E119" s="32">
        <f>ROUNDUP(E118-D119,0)</f>
        <v>35319</v>
      </c>
    </row>
    <row r="120" spans="1:5" x14ac:dyDescent="0.3">
      <c r="A120" s="33">
        <f t="shared" si="1"/>
        <v>43028</v>
      </c>
      <c r="B120" s="34" t="s">
        <v>5</v>
      </c>
      <c r="C120" s="18">
        <v>9.8611111111111108E-2</v>
      </c>
      <c r="D120" s="19">
        <v>0</v>
      </c>
      <c r="E120" s="20">
        <f>ROUNDUP(E119+D120,0)</f>
        <v>35319</v>
      </c>
    </row>
    <row r="121" spans="1:5" x14ac:dyDescent="0.3">
      <c r="A121" s="35">
        <f t="shared" si="1"/>
        <v>43029</v>
      </c>
      <c r="B121" s="36" t="s">
        <v>8</v>
      </c>
      <c r="C121" s="23">
        <v>9.375E-2</v>
      </c>
      <c r="D121" s="24">
        <f>E120/100*5</f>
        <v>1765.95</v>
      </c>
      <c r="E121" s="25">
        <f>ROUNDUP(E120-D121,0)</f>
        <v>33554</v>
      </c>
    </row>
    <row r="122" spans="1:5" x14ac:dyDescent="0.3">
      <c r="A122" s="37">
        <f t="shared" si="1"/>
        <v>43029</v>
      </c>
      <c r="B122" s="36" t="s">
        <v>7</v>
      </c>
      <c r="C122" s="27">
        <v>9.5138888888888884E-2</v>
      </c>
      <c r="D122" s="24">
        <v>1820</v>
      </c>
      <c r="E122" s="25">
        <f>ROUNDUP(E121+D122,0)</f>
        <v>35374</v>
      </c>
    </row>
    <row r="123" spans="1:5" x14ac:dyDescent="0.3">
      <c r="A123" s="37">
        <f t="shared" si="1"/>
        <v>43029</v>
      </c>
      <c r="B123" s="36" t="s">
        <v>5</v>
      </c>
      <c r="C123" s="27">
        <v>9.5138888888888884E-2</v>
      </c>
      <c r="D123" s="24">
        <v>0</v>
      </c>
      <c r="E123" s="25">
        <f>ROUNDUP(E122+D123,0)</f>
        <v>35374</v>
      </c>
    </row>
    <row r="124" spans="1:5" x14ac:dyDescent="0.3">
      <c r="A124" s="37">
        <f t="shared" si="1"/>
        <v>43030</v>
      </c>
      <c r="B124" s="36" t="s">
        <v>7</v>
      </c>
      <c r="C124" s="27">
        <v>9.1666666666666674E-2</v>
      </c>
      <c r="D124" s="24">
        <f>IF(B124="Abzug Punkte",E123*-5%,VLOOKUP(B124,Blatt2!$A$2:$B$5,2,FALSE))</f>
        <v>1820</v>
      </c>
      <c r="E124" s="25">
        <f>ROUNDUP(E123+D124,0)</f>
        <v>37194</v>
      </c>
    </row>
    <row r="125" spans="1:5" ht="16.2" thickBot="1" x14ac:dyDescent="0.35">
      <c r="A125" s="38">
        <f t="shared" si="1"/>
        <v>43030</v>
      </c>
      <c r="B125" s="39" t="s">
        <v>8</v>
      </c>
      <c r="C125" s="30">
        <v>9.375E-2</v>
      </c>
      <c r="D125" s="31">
        <f>E124/100*5</f>
        <v>1859.7</v>
      </c>
      <c r="E125" s="32">
        <f>ROUNDUP(E124-D125,0)</f>
        <v>35335</v>
      </c>
    </row>
    <row r="126" spans="1:5" x14ac:dyDescent="0.3">
      <c r="A126" s="16">
        <f t="shared" si="1"/>
        <v>43030</v>
      </c>
      <c r="B126" s="17" t="s">
        <v>5</v>
      </c>
      <c r="C126" s="18">
        <v>9.8611111111111108E-2</v>
      </c>
      <c r="D126" s="19">
        <v>0</v>
      </c>
      <c r="E126" s="20">
        <f>ROUNDUP(E125+D126,0)</f>
        <v>35335</v>
      </c>
    </row>
    <row r="127" spans="1:5" x14ac:dyDescent="0.3">
      <c r="A127" s="21">
        <f t="shared" si="1"/>
        <v>43031</v>
      </c>
      <c r="B127" s="22" t="s">
        <v>8</v>
      </c>
      <c r="C127" s="23">
        <v>9.375E-2</v>
      </c>
      <c r="D127" s="24">
        <f>E126/100*5</f>
        <v>1766.75</v>
      </c>
      <c r="E127" s="25">
        <f>ROUNDUP(E126-D127,0)</f>
        <v>33569</v>
      </c>
    </row>
    <row r="128" spans="1:5" x14ac:dyDescent="0.3">
      <c r="A128" s="26">
        <f t="shared" si="1"/>
        <v>43031</v>
      </c>
      <c r="B128" s="22" t="s">
        <v>7</v>
      </c>
      <c r="C128" s="27">
        <v>9.5138888888888884E-2</v>
      </c>
      <c r="D128" s="24">
        <v>1820</v>
      </c>
      <c r="E128" s="25">
        <f>ROUNDUP(E127+D128,0)</f>
        <v>35389</v>
      </c>
    </row>
    <row r="129" spans="1:5" x14ac:dyDescent="0.3">
      <c r="A129" s="26">
        <f t="shared" si="1"/>
        <v>43031</v>
      </c>
      <c r="B129" s="22" t="s">
        <v>5</v>
      </c>
      <c r="C129" s="27">
        <v>9.5138888888888884E-2</v>
      </c>
      <c r="D129" s="24">
        <v>0</v>
      </c>
      <c r="E129" s="25">
        <f>ROUNDUP(E128+D129,0)</f>
        <v>35389</v>
      </c>
    </row>
    <row r="130" spans="1:5" x14ac:dyDescent="0.3">
      <c r="A130" s="26">
        <f t="shared" si="1"/>
        <v>43032</v>
      </c>
      <c r="B130" s="22" t="s">
        <v>7</v>
      </c>
      <c r="C130" s="27">
        <v>9.1666666666666674E-2</v>
      </c>
      <c r="D130" s="24">
        <f>IF(B130="Abzug Punkte",E129*-5%,VLOOKUP(B130,Blatt2!$A$2:$B$5,2,FALSE))</f>
        <v>1820</v>
      </c>
      <c r="E130" s="25">
        <f>ROUNDUP(E129+D130,0)</f>
        <v>37209</v>
      </c>
    </row>
    <row r="131" spans="1:5" ht="16.2" thickBot="1" x14ac:dyDescent="0.35">
      <c r="A131" s="28">
        <f t="shared" si="1"/>
        <v>43032</v>
      </c>
      <c r="B131" s="29" t="s">
        <v>8</v>
      </c>
      <c r="C131" s="30">
        <v>9.375E-2</v>
      </c>
      <c r="D131" s="31">
        <f>E130/100*5</f>
        <v>1860.4499999999998</v>
      </c>
      <c r="E131" s="32">
        <f>ROUNDUP(E130-D131,0)</f>
        <v>35349</v>
      </c>
    </row>
    <row r="132" spans="1:5" x14ac:dyDescent="0.3">
      <c r="A132" s="33">
        <f t="shared" si="1"/>
        <v>43032</v>
      </c>
      <c r="B132" s="34" t="s">
        <v>5</v>
      </c>
      <c r="C132" s="18">
        <v>9.8611111111111108E-2</v>
      </c>
      <c r="D132" s="19">
        <v>0</v>
      </c>
      <c r="E132" s="20">
        <f>ROUNDUP(E131+D132,0)</f>
        <v>35349</v>
      </c>
    </row>
    <row r="133" spans="1:5" x14ac:dyDescent="0.3">
      <c r="A133" s="35">
        <f t="shared" si="1"/>
        <v>43033</v>
      </c>
      <c r="B133" s="36" t="s">
        <v>8</v>
      </c>
      <c r="C133" s="23">
        <v>9.375E-2</v>
      </c>
      <c r="D133" s="24">
        <f>E132/100*5</f>
        <v>1767.45</v>
      </c>
      <c r="E133" s="25">
        <f>ROUNDUP(E132-D133,0)</f>
        <v>33582</v>
      </c>
    </row>
    <row r="134" spans="1:5" x14ac:dyDescent="0.3">
      <c r="A134" s="37">
        <f t="shared" si="1"/>
        <v>43033</v>
      </c>
      <c r="B134" s="36" t="s">
        <v>7</v>
      </c>
      <c r="C134" s="27">
        <v>9.5138888888888884E-2</v>
      </c>
      <c r="D134" s="24">
        <v>1820</v>
      </c>
      <c r="E134" s="25">
        <f>ROUNDUP(E133+D134,0)</f>
        <v>35402</v>
      </c>
    </row>
    <row r="135" spans="1:5" x14ac:dyDescent="0.3">
      <c r="A135" s="37">
        <f t="shared" si="1"/>
        <v>43033</v>
      </c>
      <c r="B135" s="36" t="s">
        <v>5</v>
      </c>
      <c r="C135" s="27">
        <v>9.5138888888888884E-2</v>
      </c>
      <c r="D135" s="24">
        <v>0</v>
      </c>
      <c r="E135" s="25">
        <f>ROUNDUP(E134+D135,0)</f>
        <v>35402</v>
      </c>
    </row>
    <row r="136" spans="1:5" x14ac:dyDescent="0.3">
      <c r="A136" s="37">
        <f t="shared" si="1"/>
        <v>43034</v>
      </c>
      <c r="B136" s="36" t="s">
        <v>7</v>
      </c>
      <c r="C136" s="27">
        <v>9.1666666666666674E-2</v>
      </c>
      <c r="D136" s="24">
        <f>IF(B136="Abzug Punkte",E135*-5%,VLOOKUP(B136,Blatt2!$A$2:$B$5,2,FALSE))</f>
        <v>1820</v>
      </c>
      <c r="E136" s="25">
        <f>ROUNDUP(E135+D136,0)</f>
        <v>37222</v>
      </c>
    </row>
    <row r="137" spans="1:5" ht="16.2" thickBot="1" x14ac:dyDescent="0.35">
      <c r="A137" s="38">
        <f t="shared" si="1"/>
        <v>43034</v>
      </c>
      <c r="B137" s="39" t="s">
        <v>8</v>
      </c>
      <c r="C137" s="30">
        <v>9.375E-2</v>
      </c>
      <c r="D137" s="31">
        <f>E136/100*5</f>
        <v>1861.1000000000001</v>
      </c>
      <c r="E137" s="32">
        <f>ROUNDUP(E136-D137,0)</f>
        <v>35361</v>
      </c>
    </row>
    <row r="138" spans="1:5" x14ac:dyDescent="0.3">
      <c r="A138" s="16">
        <f t="shared" si="1"/>
        <v>43034</v>
      </c>
      <c r="B138" s="17" t="s">
        <v>5</v>
      </c>
      <c r="C138" s="18">
        <v>9.8611111111111108E-2</v>
      </c>
      <c r="D138" s="19">
        <v>0</v>
      </c>
      <c r="E138" s="20">
        <f>ROUNDUP(E137+D138,0)</f>
        <v>35361</v>
      </c>
    </row>
    <row r="139" spans="1:5" x14ac:dyDescent="0.3">
      <c r="A139" s="21">
        <f t="shared" si="1"/>
        <v>43035</v>
      </c>
      <c r="B139" s="22" t="s">
        <v>8</v>
      </c>
      <c r="C139" s="23">
        <v>9.375E-2</v>
      </c>
      <c r="D139" s="24">
        <f>E138/100*5</f>
        <v>1768.0500000000002</v>
      </c>
      <c r="E139" s="25">
        <f>ROUNDUP(E138-D139,0)</f>
        <v>33593</v>
      </c>
    </row>
    <row r="140" spans="1:5" x14ac:dyDescent="0.3">
      <c r="A140" s="26">
        <f t="shared" si="1"/>
        <v>43035</v>
      </c>
      <c r="B140" s="22" t="s">
        <v>7</v>
      </c>
      <c r="C140" s="27">
        <v>9.5138888888888884E-2</v>
      </c>
      <c r="D140" s="24">
        <v>1820</v>
      </c>
      <c r="E140" s="25">
        <f>ROUNDUP(E139+D140,0)</f>
        <v>35413</v>
      </c>
    </row>
    <row r="141" spans="1:5" x14ac:dyDescent="0.3">
      <c r="A141" s="26">
        <f t="shared" si="1"/>
        <v>43035</v>
      </c>
      <c r="B141" s="22" t="s">
        <v>5</v>
      </c>
      <c r="C141" s="27">
        <v>9.5138888888888884E-2</v>
      </c>
      <c r="D141" s="24">
        <v>0</v>
      </c>
      <c r="E141" s="25">
        <f>ROUNDUP(E140+D141,0)</f>
        <v>35413</v>
      </c>
    </row>
    <row r="142" spans="1:5" x14ac:dyDescent="0.3">
      <c r="A142" s="26">
        <f t="shared" si="1"/>
        <v>43036</v>
      </c>
      <c r="B142" s="22" t="s">
        <v>7</v>
      </c>
      <c r="C142" s="27">
        <v>9.1666666666666674E-2</v>
      </c>
      <c r="D142" s="24">
        <f>IF(B142="Abzug Punkte",E141*-5%,VLOOKUP(B142,Blatt2!$A$2:$B$5,2,FALSE))</f>
        <v>1820</v>
      </c>
      <c r="E142" s="25">
        <f>ROUNDUP(E141+D142,0)</f>
        <v>37233</v>
      </c>
    </row>
    <row r="143" spans="1:5" ht="16.2" thickBot="1" x14ac:dyDescent="0.35">
      <c r="A143" s="28">
        <f t="shared" si="1"/>
        <v>43036</v>
      </c>
      <c r="B143" s="29" t="s">
        <v>8</v>
      </c>
      <c r="C143" s="30">
        <v>9.375E-2</v>
      </c>
      <c r="D143" s="31">
        <f>E142/100*5</f>
        <v>1861.6499999999999</v>
      </c>
      <c r="E143" s="32">
        <f>ROUNDUP(E142-D143,0)</f>
        <v>35372</v>
      </c>
    </row>
    <row r="144" spans="1:5" x14ac:dyDescent="0.3">
      <c r="A144" s="33">
        <f t="shared" si="1"/>
        <v>43036</v>
      </c>
      <c r="B144" s="34" t="s">
        <v>5</v>
      </c>
      <c r="C144" s="18">
        <v>9.8611111111111108E-2</v>
      </c>
      <c r="D144" s="19">
        <v>0</v>
      </c>
      <c r="E144" s="20">
        <f>ROUNDUP(E143+D144,0)</f>
        <v>35372</v>
      </c>
    </row>
    <row r="145" spans="1:5" x14ac:dyDescent="0.3">
      <c r="A145" s="35">
        <f t="shared" si="1"/>
        <v>43037</v>
      </c>
      <c r="B145" s="36" t="s">
        <v>8</v>
      </c>
      <c r="C145" s="23">
        <v>9.375E-2</v>
      </c>
      <c r="D145" s="24">
        <f>E144/100*5</f>
        <v>1768.6000000000001</v>
      </c>
      <c r="E145" s="25">
        <f>ROUNDUP(E144-D145,0)</f>
        <v>33604</v>
      </c>
    </row>
    <row r="146" spans="1:5" x14ac:dyDescent="0.3">
      <c r="A146" s="37">
        <f t="shared" si="1"/>
        <v>43037</v>
      </c>
      <c r="B146" s="36" t="s">
        <v>7</v>
      </c>
      <c r="C146" s="27">
        <v>9.5138888888888884E-2</v>
      </c>
      <c r="D146" s="24">
        <v>1820</v>
      </c>
      <c r="E146" s="25">
        <f>ROUNDUP(E145+D146,0)</f>
        <v>35424</v>
      </c>
    </row>
    <row r="147" spans="1:5" x14ac:dyDescent="0.3">
      <c r="A147" s="37">
        <f t="shared" si="1"/>
        <v>43037</v>
      </c>
      <c r="B147" s="36" t="s">
        <v>5</v>
      </c>
      <c r="C147" s="27">
        <v>9.5138888888888884E-2</v>
      </c>
      <c r="D147" s="24">
        <v>0</v>
      </c>
      <c r="E147" s="25">
        <f>ROUNDUP(E146+D147,0)</f>
        <v>35424</v>
      </c>
    </row>
    <row r="148" spans="1:5" x14ac:dyDescent="0.3">
      <c r="A148" s="37">
        <f t="shared" si="1"/>
        <v>43038</v>
      </c>
      <c r="B148" s="36" t="s">
        <v>7</v>
      </c>
      <c r="C148" s="27">
        <v>9.1666666666666674E-2</v>
      </c>
      <c r="D148" s="24">
        <f>IF(B148="Abzug Punkte",E147*-5%,VLOOKUP(B148,Blatt2!$A$2:$B$5,2,FALSE))</f>
        <v>1820</v>
      </c>
      <c r="E148" s="25">
        <f>ROUNDUP(E147+D148,0)</f>
        <v>37244</v>
      </c>
    </row>
    <row r="149" spans="1:5" ht="16.2" thickBot="1" x14ac:dyDescent="0.35">
      <c r="A149" s="38">
        <f t="shared" si="1"/>
        <v>43038</v>
      </c>
      <c r="B149" s="39" t="s">
        <v>8</v>
      </c>
      <c r="C149" s="30">
        <v>9.375E-2</v>
      </c>
      <c r="D149" s="31">
        <f>E148/100*5</f>
        <v>1862.2</v>
      </c>
      <c r="E149" s="32">
        <f>ROUNDUP(E148-D149,0)</f>
        <v>35382</v>
      </c>
    </row>
    <row r="150" spans="1:5" x14ac:dyDescent="0.3">
      <c r="A150" s="16">
        <f t="shared" si="1"/>
        <v>43038</v>
      </c>
      <c r="B150" s="17" t="s">
        <v>5</v>
      </c>
      <c r="C150" s="18">
        <v>9.8611111111111108E-2</v>
      </c>
      <c r="D150" s="19">
        <v>0</v>
      </c>
      <c r="E150" s="20">
        <f>ROUNDUP(E149+D150,0)</f>
        <v>35382</v>
      </c>
    </row>
    <row r="151" spans="1:5" x14ac:dyDescent="0.3">
      <c r="A151" s="21">
        <f t="shared" si="1"/>
        <v>43039</v>
      </c>
      <c r="B151" s="22" t="s">
        <v>8</v>
      </c>
      <c r="C151" s="23">
        <v>9.375E-2</v>
      </c>
      <c r="D151" s="24">
        <f>E150/100*5</f>
        <v>1769.1</v>
      </c>
      <c r="E151" s="25">
        <f>ROUNDUP(E150-D151,0)</f>
        <v>33613</v>
      </c>
    </row>
    <row r="152" spans="1:5" x14ac:dyDescent="0.3">
      <c r="A152" s="26">
        <f t="shared" si="1"/>
        <v>43039</v>
      </c>
      <c r="B152" s="22" t="s">
        <v>7</v>
      </c>
      <c r="C152" s="27">
        <v>9.5138888888888884E-2</v>
      </c>
      <c r="D152" s="24">
        <v>1820</v>
      </c>
      <c r="E152" s="25">
        <f>ROUNDUP(E151+D152,0)</f>
        <v>35433</v>
      </c>
    </row>
    <row r="153" spans="1:5" x14ac:dyDescent="0.3">
      <c r="A153" s="26">
        <f t="shared" si="1"/>
        <v>43039</v>
      </c>
      <c r="B153" s="22" t="s">
        <v>5</v>
      </c>
      <c r="C153" s="27">
        <v>9.5138888888888884E-2</v>
      </c>
      <c r="D153" s="24">
        <v>0</v>
      </c>
      <c r="E153" s="25">
        <f>ROUNDUP(E152+D153,0)</f>
        <v>35433</v>
      </c>
    </row>
    <row r="154" spans="1:5" x14ac:dyDescent="0.3">
      <c r="A154" s="26">
        <f t="shared" si="1"/>
        <v>43040</v>
      </c>
      <c r="B154" s="22" t="s">
        <v>7</v>
      </c>
      <c r="C154" s="27">
        <v>9.1666666666666674E-2</v>
      </c>
      <c r="D154" s="24">
        <f>IF(B154="Abzug Punkte",E153*-5%,VLOOKUP(B154,Blatt2!$A$2:$B$5,2,FALSE))</f>
        <v>1820</v>
      </c>
      <c r="E154" s="25">
        <f>ROUNDUP(E153+D154,0)</f>
        <v>37253</v>
      </c>
    </row>
    <row r="155" spans="1:5" ht="16.2" thickBot="1" x14ac:dyDescent="0.35">
      <c r="A155" s="28">
        <f t="shared" si="1"/>
        <v>43040</v>
      </c>
      <c r="B155" s="29" t="s">
        <v>8</v>
      </c>
      <c r="C155" s="30">
        <v>9.375E-2</v>
      </c>
      <c r="D155" s="31">
        <f>E154/100*5</f>
        <v>1862.6499999999999</v>
      </c>
      <c r="E155" s="32">
        <f>ROUNDUP(E154-D155,0)</f>
        <v>35391</v>
      </c>
    </row>
    <row r="156" spans="1:5" x14ac:dyDescent="0.3">
      <c r="A156" s="33">
        <f t="shared" ref="A156:A219" si="2">A153+1</f>
        <v>43040</v>
      </c>
      <c r="B156" s="34" t="s">
        <v>5</v>
      </c>
      <c r="C156" s="18">
        <v>9.8611111111111108E-2</v>
      </c>
      <c r="D156" s="19">
        <v>0</v>
      </c>
      <c r="E156" s="20">
        <f>ROUNDUP(E155+D156,0)</f>
        <v>35391</v>
      </c>
    </row>
    <row r="157" spans="1:5" x14ac:dyDescent="0.3">
      <c r="A157" s="35">
        <f t="shared" si="2"/>
        <v>43041</v>
      </c>
      <c r="B157" s="36" t="s">
        <v>8</v>
      </c>
      <c r="C157" s="23">
        <v>9.375E-2</v>
      </c>
      <c r="D157" s="24">
        <f>E156/100*5</f>
        <v>1769.5500000000002</v>
      </c>
      <c r="E157" s="25">
        <f>ROUNDUP(E156-D157,0)</f>
        <v>33622</v>
      </c>
    </row>
    <row r="158" spans="1:5" x14ac:dyDescent="0.3">
      <c r="A158" s="37">
        <f t="shared" si="2"/>
        <v>43041</v>
      </c>
      <c r="B158" s="36" t="s">
        <v>7</v>
      </c>
      <c r="C158" s="27">
        <v>9.5138888888888884E-2</v>
      </c>
      <c r="D158" s="24">
        <v>1820</v>
      </c>
      <c r="E158" s="25">
        <f>ROUNDUP(E157+D158,0)</f>
        <v>35442</v>
      </c>
    </row>
    <row r="159" spans="1:5" x14ac:dyDescent="0.3">
      <c r="A159" s="37">
        <f t="shared" si="2"/>
        <v>43041</v>
      </c>
      <c r="B159" s="36" t="s">
        <v>5</v>
      </c>
      <c r="C159" s="27">
        <v>9.5138888888888884E-2</v>
      </c>
      <c r="D159" s="24">
        <v>0</v>
      </c>
      <c r="E159" s="25">
        <f>ROUNDUP(E158+D159,0)</f>
        <v>35442</v>
      </c>
    </row>
    <row r="160" spans="1:5" x14ac:dyDescent="0.3">
      <c r="A160" s="37">
        <f t="shared" si="2"/>
        <v>43042</v>
      </c>
      <c r="B160" s="36" t="s">
        <v>7</v>
      </c>
      <c r="C160" s="27">
        <v>9.1666666666666674E-2</v>
      </c>
      <c r="D160" s="24">
        <f>IF(B160="Abzug Punkte",E159*-5%,VLOOKUP(B160,Blatt2!$A$2:$B$5,2,FALSE))</f>
        <v>1820</v>
      </c>
      <c r="E160" s="25">
        <f>ROUNDUP(E159+D160,0)</f>
        <v>37262</v>
      </c>
    </row>
    <row r="161" spans="1:5" ht="16.2" thickBot="1" x14ac:dyDescent="0.35">
      <c r="A161" s="38">
        <f t="shared" si="2"/>
        <v>43042</v>
      </c>
      <c r="B161" s="39" t="s">
        <v>8</v>
      </c>
      <c r="C161" s="30">
        <v>9.375E-2</v>
      </c>
      <c r="D161" s="31">
        <f>E160/100*5</f>
        <v>1863.1</v>
      </c>
      <c r="E161" s="32">
        <f>ROUNDUP(E160-D161,0)</f>
        <v>35399</v>
      </c>
    </row>
    <row r="162" spans="1:5" x14ac:dyDescent="0.3">
      <c r="A162" s="16">
        <f t="shared" si="2"/>
        <v>43042</v>
      </c>
      <c r="B162" s="17" t="s">
        <v>5</v>
      </c>
      <c r="C162" s="18">
        <v>9.8611111111111108E-2</v>
      </c>
      <c r="D162" s="19">
        <v>0</v>
      </c>
      <c r="E162" s="20">
        <f>ROUNDUP(E161+D162,0)</f>
        <v>35399</v>
      </c>
    </row>
    <row r="163" spans="1:5" x14ac:dyDescent="0.3">
      <c r="A163" s="21">
        <f t="shared" si="2"/>
        <v>43043</v>
      </c>
      <c r="B163" s="22" t="s">
        <v>8</v>
      </c>
      <c r="C163" s="23">
        <v>9.375E-2</v>
      </c>
      <c r="D163" s="24">
        <f>E162/100*5</f>
        <v>1769.95</v>
      </c>
      <c r="E163" s="25">
        <f>ROUNDUP(E162-D163,0)</f>
        <v>33630</v>
      </c>
    </row>
    <row r="164" spans="1:5" x14ac:dyDescent="0.3">
      <c r="A164" s="26">
        <f t="shared" si="2"/>
        <v>43043</v>
      </c>
      <c r="B164" s="22" t="s">
        <v>7</v>
      </c>
      <c r="C164" s="27">
        <v>9.5138888888888884E-2</v>
      </c>
      <c r="D164" s="24">
        <v>1820</v>
      </c>
      <c r="E164" s="25">
        <f>ROUNDUP(E163+D164,0)</f>
        <v>35450</v>
      </c>
    </row>
    <row r="165" spans="1:5" x14ac:dyDescent="0.3">
      <c r="A165" s="26">
        <f t="shared" si="2"/>
        <v>43043</v>
      </c>
      <c r="B165" s="22" t="s">
        <v>5</v>
      </c>
      <c r="C165" s="27">
        <v>9.5138888888888884E-2</v>
      </c>
      <c r="D165" s="24">
        <v>0</v>
      </c>
      <c r="E165" s="25">
        <f>ROUNDUP(E164+D165,0)</f>
        <v>35450</v>
      </c>
    </row>
    <row r="166" spans="1:5" x14ac:dyDescent="0.3">
      <c r="A166" s="26">
        <f t="shared" si="2"/>
        <v>43044</v>
      </c>
      <c r="B166" s="22" t="s">
        <v>7</v>
      </c>
      <c r="C166" s="27">
        <v>9.1666666666666674E-2</v>
      </c>
      <c r="D166" s="24">
        <f>IF(B166="Abzug Punkte",E165*-5%,VLOOKUP(B166,Blatt2!$A$2:$B$5,2,FALSE))</f>
        <v>1820</v>
      </c>
      <c r="E166" s="25">
        <f>ROUNDUP(E165+D166,0)</f>
        <v>37270</v>
      </c>
    </row>
    <row r="167" spans="1:5" ht="16.2" thickBot="1" x14ac:dyDescent="0.35">
      <c r="A167" s="28">
        <f t="shared" si="2"/>
        <v>43044</v>
      </c>
      <c r="B167" s="29" t="s">
        <v>8</v>
      </c>
      <c r="C167" s="30">
        <v>9.375E-2</v>
      </c>
      <c r="D167" s="31">
        <f>E166/100*5</f>
        <v>1863.5</v>
      </c>
      <c r="E167" s="32">
        <f>ROUNDUP(E166-D167,0)</f>
        <v>35407</v>
      </c>
    </row>
    <row r="168" spans="1:5" x14ac:dyDescent="0.3">
      <c r="A168" s="33">
        <f t="shared" si="2"/>
        <v>43044</v>
      </c>
      <c r="B168" s="34" t="s">
        <v>5</v>
      </c>
      <c r="C168" s="18">
        <v>9.8611111111111108E-2</v>
      </c>
      <c r="D168" s="19">
        <v>0</v>
      </c>
      <c r="E168" s="20">
        <f>ROUNDUP(E167+D168,0)</f>
        <v>35407</v>
      </c>
    </row>
    <row r="169" spans="1:5" x14ac:dyDescent="0.3">
      <c r="A169" s="35">
        <f t="shared" si="2"/>
        <v>43045</v>
      </c>
      <c r="B169" s="36" t="s">
        <v>8</v>
      </c>
      <c r="C169" s="23">
        <v>9.375E-2</v>
      </c>
      <c r="D169" s="24">
        <f>E168/100*5</f>
        <v>1770.35</v>
      </c>
      <c r="E169" s="25">
        <f>ROUNDUP(E168-D169,0)</f>
        <v>33637</v>
      </c>
    </row>
    <row r="170" spans="1:5" x14ac:dyDescent="0.3">
      <c r="A170" s="37">
        <f t="shared" si="2"/>
        <v>43045</v>
      </c>
      <c r="B170" s="36" t="s">
        <v>7</v>
      </c>
      <c r="C170" s="27">
        <v>9.5138888888888884E-2</v>
      </c>
      <c r="D170" s="24">
        <v>1820</v>
      </c>
      <c r="E170" s="25">
        <f>ROUNDUP(E169+D170,0)</f>
        <v>35457</v>
      </c>
    </row>
    <row r="171" spans="1:5" x14ac:dyDescent="0.3">
      <c r="A171" s="37">
        <f t="shared" si="2"/>
        <v>43045</v>
      </c>
      <c r="B171" s="36" t="s">
        <v>5</v>
      </c>
      <c r="C171" s="27">
        <v>9.5138888888888884E-2</v>
      </c>
      <c r="D171" s="24">
        <v>0</v>
      </c>
      <c r="E171" s="25">
        <f>ROUNDUP(E170+D171,0)</f>
        <v>35457</v>
      </c>
    </row>
    <row r="172" spans="1:5" x14ac:dyDescent="0.3">
      <c r="A172" s="37">
        <f t="shared" si="2"/>
        <v>43046</v>
      </c>
      <c r="B172" s="36" t="s">
        <v>7</v>
      </c>
      <c r="C172" s="27">
        <v>9.1666666666666674E-2</v>
      </c>
      <c r="D172" s="24">
        <f>IF(B172="Abzug Punkte",E171*-5%,VLOOKUP(B172,Blatt2!$A$2:$B$5,2,FALSE))</f>
        <v>1820</v>
      </c>
      <c r="E172" s="25">
        <f>ROUNDUP(E171+D172,0)</f>
        <v>37277</v>
      </c>
    </row>
    <row r="173" spans="1:5" ht="16.2" thickBot="1" x14ac:dyDescent="0.35">
      <c r="A173" s="38">
        <f t="shared" si="2"/>
        <v>43046</v>
      </c>
      <c r="B173" s="39" t="s">
        <v>8</v>
      </c>
      <c r="C173" s="30">
        <v>9.375E-2</v>
      </c>
      <c r="D173" s="31">
        <f>E172/100*5</f>
        <v>1863.85</v>
      </c>
      <c r="E173" s="32">
        <f>ROUNDUP(E172-D173,0)</f>
        <v>35414</v>
      </c>
    </row>
    <row r="174" spans="1:5" x14ac:dyDescent="0.3">
      <c r="A174" s="16">
        <f t="shared" si="2"/>
        <v>43046</v>
      </c>
      <c r="B174" s="17" t="s">
        <v>5</v>
      </c>
      <c r="C174" s="18">
        <v>9.8611111111111108E-2</v>
      </c>
      <c r="D174" s="19">
        <v>0</v>
      </c>
      <c r="E174" s="20">
        <f>ROUNDUP(E173+D174,0)</f>
        <v>35414</v>
      </c>
    </row>
    <row r="175" spans="1:5" x14ac:dyDescent="0.3">
      <c r="A175" s="21">
        <f t="shared" si="2"/>
        <v>43047</v>
      </c>
      <c r="B175" s="22" t="s">
        <v>8</v>
      </c>
      <c r="C175" s="23">
        <v>9.375E-2</v>
      </c>
      <c r="D175" s="24">
        <f>E174/100*5</f>
        <v>1770.6999999999998</v>
      </c>
      <c r="E175" s="25">
        <f>ROUNDUP(E174-D175,0)</f>
        <v>33644</v>
      </c>
    </row>
    <row r="176" spans="1:5" x14ac:dyDescent="0.3">
      <c r="A176" s="26">
        <f t="shared" si="2"/>
        <v>43047</v>
      </c>
      <c r="B176" s="22" t="s">
        <v>7</v>
      </c>
      <c r="C176" s="27">
        <v>9.5138888888888884E-2</v>
      </c>
      <c r="D176" s="24">
        <v>1820</v>
      </c>
      <c r="E176" s="25">
        <f>ROUNDUP(E175+D176,0)</f>
        <v>35464</v>
      </c>
    </row>
    <row r="177" spans="1:5" x14ac:dyDescent="0.3">
      <c r="A177" s="26">
        <f t="shared" si="2"/>
        <v>43047</v>
      </c>
      <c r="B177" s="22" t="s">
        <v>5</v>
      </c>
      <c r="C177" s="27">
        <v>9.5138888888888884E-2</v>
      </c>
      <c r="D177" s="24">
        <v>0</v>
      </c>
      <c r="E177" s="25">
        <f>ROUNDUP(E176+D177,0)</f>
        <v>35464</v>
      </c>
    </row>
    <row r="178" spans="1:5" x14ac:dyDescent="0.3">
      <c r="A178" s="26">
        <f t="shared" si="2"/>
        <v>43048</v>
      </c>
      <c r="B178" s="22" t="s">
        <v>7</v>
      </c>
      <c r="C178" s="27">
        <v>9.1666666666666674E-2</v>
      </c>
      <c r="D178" s="24">
        <f>IF(B178="Abzug Punkte",E177*-5%,VLOOKUP(B178,Blatt2!$A$2:$B$5,2,FALSE))</f>
        <v>1820</v>
      </c>
      <c r="E178" s="25">
        <f>ROUNDUP(E177+D178,0)</f>
        <v>37284</v>
      </c>
    </row>
    <row r="179" spans="1:5" ht="16.2" thickBot="1" x14ac:dyDescent="0.35">
      <c r="A179" s="28">
        <f t="shared" si="2"/>
        <v>43048</v>
      </c>
      <c r="B179" s="29" t="s">
        <v>8</v>
      </c>
      <c r="C179" s="30">
        <v>9.375E-2</v>
      </c>
      <c r="D179" s="31">
        <f>E178/100*5</f>
        <v>1864.1999999999998</v>
      </c>
      <c r="E179" s="32">
        <f>ROUNDUP(E178-D179,0)</f>
        <v>35420</v>
      </c>
    </row>
    <row r="180" spans="1:5" x14ac:dyDescent="0.3">
      <c r="A180" s="33">
        <f t="shared" si="2"/>
        <v>43048</v>
      </c>
      <c r="B180" s="34" t="s">
        <v>5</v>
      </c>
      <c r="C180" s="18">
        <v>9.8611111111111108E-2</v>
      </c>
      <c r="D180" s="19">
        <v>0</v>
      </c>
      <c r="E180" s="20">
        <f>ROUNDUP(E179+D180,0)</f>
        <v>35420</v>
      </c>
    </row>
    <row r="181" spans="1:5" x14ac:dyDescent="0.3">
      <c r="A181" s="35">
        <f t="shared" si="2"/>
        <v>43049</v>
      </c>
      <c r="B181" s="36" t="s">
        <v>8</v>
      </c>
      <c r="C181" s="23">
        <v>9.375E-2</v>
      </c>
      <c r="D181" s="24">
        <f>E180/100*5</f>
        <v>1771</v>
      </c>
      <c r="E181" s="25">
        <f>ROUNDUP(E180-D181,0)</f>
        <v>33649</v>
      </c>
    </row>
    <row r="182" spans="1:5" x14ac:dyDescent="0.3">
      <c r="A182" s="37">
        <f t="shared" si="2"/>
        <v>43049</v>
      </c>
      <c r="B182" s="36" t="s">
        <v>7</v>
      </c>
      <c r="C182" s="27">
        <v>9.5138888888888884E-2</v>
      </c>
      <c r="D182" s="24">
        <v>1820</v>
      </c>
      <c r="E182" s="25">
        <f>ROUNDUP(E181+D182,0)</f>
        <v>35469</v>
      </c>
    </row>
    <row r="183" spans="1:5" x14ac:dyDescent="0.3">
      <c r="A183" s="37">
        <f t="shared" si="2"/>
        <v>43049</v>
      </c>
      <c r="B183" s="36" t="s">
        <v>5</v>
      </c>
      <c r="C183" s="27">
        <v>9.5138888888888884E-2</v>
      </c>
      <c r="D183" s="24">
        <v>0</v>
      </c>
      <c r="E183" s="25">
        <f>ROUNDUP(E182+D183,0)</f>
        <v>35469</v>
      </c>
    </row>
    <row r="184" spans="1:5" x14ac:dyDescent="0.3">
      <c r="A184" s="37">
        <f t="shared" si="2"/>
        <v>43050</v>
      </c>
      <c r="B184" s="36" t="s">
        <v>7</v>
      </c>
      <c r="C184" s="27">
        <v>9.1666666666666674E-2</v>
      </c>
      <c r="D184" s="24">
        <f>IF(B184="Abzug Punkte",E183*-5%,VLOOKUP(B184,Blatt2!$A$2:$B$5,2,FALSE))</f>
        <v>1820</v>
      </c>
      <c r="E184" s="25">
        <f>ROUNDUP(E183+D184,0)</f>
        <v>37289</v>
      </c>
    </row>
    <row r="185" spans="1:5" ht="16.2" thickBot="1" x14ac:dyDescent="0.35">
      <c r="A185" s="38">
        <f t="shared" si="2"/>
        <v>43050</v>
      </c>
      <c r="B185" s="39" t="s">
        <v>8</v>
      </c>
      <c r="C185" s="30">
        <v>9.375E-2</v>
      </c>
      <c r="D185" s="31">
        <f>E184/100*5</f>
        <v>1864.4499999999998</v>
      </c>
      <c r="E185" s="32">
        <f>ROUNDUP(E184-D185,0)</f>
        <v>35425</v>
      </c>
    </row>
    <row r="186" spans="1:5" x14ac:dyDescent="0.3">
      <c r="A186" s="16">
        <f t="shared" si="2"/>
        <v>43050</v>
      </c>
      <c r="B186" s="17" t="s">
        <v>5</v>
      </c>
      <c r="C186" s="18">
        <v>9.8611111111111108E-2</v>
      </c>
      <c r="D186" s="19">
        <v>0</v>
      </c>
      <c r="E186" s="20">
        <f>ROUNDUP(E185+D186,0)</f>
        <v>35425</v>
      </c>
    </row>
    <row r="187" spans="1:5" x14ac:dyDescent="0.3">
      <c r="A187" s="21">
        <f t="shared" si="2"/>
        <v>43051</v>
      </c>
      <c r="B187" s="22" t="s">
        <v>8</v>
      </c>
      <c r="C187" s="23">
        <v>9.375E-2</v>
      </c>
      <c r="D187" s="24">
        <f>E186/100*5</f>
        <v>1771.25</v>
      </c>
      <c r="E187" s="25">
        <f>ROUNDUP(E186-D187,0)</f>
        <v>33654</v>
      </c>
    </row>
    <row r="188" spans="1:5" x14ac:dyDescent="0.3">
      <c r="A188" s="26">
        <f t="shared" si="2"/>
        <v>43051</v>
      </c>
      <c r="B188" s="22" t="s">
        <v>7</v>
      </c>
      <c r="C188" s="27">
        <v>9.5138888888888884E-2</v>
      </c>
      <c r="D188" s="24">
        <v>1820</v>
      </c>
      <c r="E188" s="25">
        <f>ROUNDUP(E187+D188,0)</f>
        <v>35474</v>
      </c>
    </row>
    <row r="189" spans="1:5" x14ac:dyDescent="0.3">
      <c r="A189" s="26">
        <f t="shared" si="2"/>
        <v>43051</v>
      </c>
      <c r="B189" s="22" t="s">
        <v>5</v>
      </c>
      <c r="C189" s="27">
        <v>9.5138888888888884E-2</v>
      </c>
      <c r="D189" s="24">
        <v>0</v>
      </c>
      <c r="E189" s="25">
        <f>ROUNDUP(E188+D189,0)</f>
        <v>35474</v>
      </c>
    </row>
    <row r="190" spans="1:5" x14ac:dyDescent="0.3">
      <c r="A190" s="26">
        <f t="shared" si="2"/>
        <v>43052</v>
      </c>
      <c r="B190" s="22" t="s">
        <v>7</v>
      </c>
      <c r="C190" s="27">
        <v>9.1666666666666674E-2</v>
      </c>
      <c r="D190" s="24">
        <f>IF(B190="Abzug Punkte",E189*-5%,VLOOKUP(B190,Blatt2!$A$2:$B$5,2,FALSE))</f>
        <v>1820</v>
      </c>
      <c r="E190" s="25">
        <f>ROUNDUP(E189+D190,0)</f>
        <v>37294</v>
      </c>
    </row>
    <row r="191" spans="1:5" ht="16.2" thickBot="1" x14ac:dyDescent="0.35">
      <c r="A191" s="28">
        <f t="shared" si="2"/>
        <v>43052</v>
      </c>
      <c r="B191" s="29" t="s">
        <v>8</v>
      </c>
      <c r="C191" s="30">
        <v>9.375E-2</v>
      </c>
      <c r="D191" s="31">
        <f>E190/100*5</f>
        <v>1864.7</v>
      </c>
      <c r="E191" s="32">
        <f>ROUNDUP(E190-D191,0)</f>
        <v>35430</v>
      </c>
    </row>
    <row r="192" spans="1:5" x14ac:dyDescent="0.3">
      <c r="A192" s="33">
        <f t="shared" si="2"/>
        <v>43052</v>
      </c>
      <c r="B192" s="34" t="s">
        <v>5</v>
      </c>
      <c r="C192" s="18">
        <v>9.8611111111111108E-2</v>
      </c>
      <c r="D192" s="19">
        <v>0</v>
      </c>
      <c r="E192" s="20">
        <f>ROUNDUP(E191+D192,0)</f>
        <v>35430</v>
      </c>
    </row>
    <row r="193" spans="1:5" x14ac:dyDescent="0.3">
      <c r="A193" s="35">
        <f t="shared" si="2"/>
        <v>43053</v>
      </c>
      <c r="B193" s="36" t="s">
        <v>8</v>
      </c>
      <c r="C193" s="23">
        <v>9.375E-2</v>
      </c>
      <c r="D193" s="24">
        <f>E192/100*5</f>
        <v>1771.5</v>
      </c>
      <c r="E193" s="25">
        <f>ROUNDUP(E192-D193,0)</f>
        <v>33659</v>
      </c>
    </row>
    <row r="194" spans="1:5" x14ac:dyDescent="0.3">
      <c r="A194" s="37">
        <f t="shared" si="2"/>
        <v>43053</v>
      </c>
      <c r="B194" s="36" t="s">
        <v>7</v>
      </c>
      <c r="C194" s="27">
        <v>9.5138888888888884E-2</v>
      </c>
      <c r="D194" s="24">
        <v>1820</v>
      </c>
      <c r="E194" s="25">
        <f>ROUNDUP(E193+D194,0)</f>
        <v>35479</v>
      </c>
    </row>
    <row r="195" spans="1:5" x14ac:dyDescent="0.3">
      <c r="A195" s="37">
        <f t="shared" si="2"/>
        <v>43053</v>
      </c>
      <c r="B195" s="36" t="s">
        <v>5</v>
      </c>
      <c r="C195" s="27">
        <v>9.5138888888888884E-2</v>
      </c>
      <c r="D195" s="24">
        <v>0</v>
      </c>
      <c r="E195" s="25">
        <f>ROUNDUP(E194+D195,0)</f>
        <v>35479</v>
      </c>
    </row>
    <row r="196" spans="1:5" x14ac:dyDescent="0.3">
      <c r="A196" s="37">
        <f t="shared" si="2"/>
        <v>43054</v>
      </c>
      <c r="B196" s="36" t="s">
        <v>7</v>
      </c>
      <c r="C196" s="27">
        <v>9.1666666666666674E-2</v>
      </c>
      <c r="D196" s="24">
        <f>IF(B196="Abzug Punkte",E195*-5%,VLOOKUP(B196,Blatt2!$A$2:$B$5,2,FALSE))</f>
        <v>1820</v>
      </c>
      <c r="E196" s="25">
        <f>ROUNDUP(E195+D196,0)</f>
        <v>37299</v>
      </c>
    </row>
    <row r="197" spans="1:5" ht="16.2" thickBot="1" x14ac:dyDescent="0.35">
      <c r="A197" s="38">
        <f t="shared" si="2"/>
        <v>43054</v>
      </c>
      <c r="B197" s="39" t="s">
        <v>8</v>
      </c>
      <c r="C197" s="30">
        <v>9.375E-2</v>
      </c>
      <c r="D197" s="31">
        <f>E196/100*5</f>
        <v>1864.95</v>
      </c>
      <c r="E197" s="32">
        <f>ROUNDUP(E196-D197,0)</f>
        <v>35435</v>
      </c>
    </row>
    <row r="198" spans="1:5" x14ac:dyDescent="0.3">
      <c r="A198" s="16">
        <f t="shared" si="2"/>
        <v>43054</v>
      </c>
      <c r="B198" s="17" t="s">
        <v>5</v>
      </c>
      <c r="C198" s="18">
        <v>9.8611111111111108E-2</v>
      </c>
      <c r="D198" s="19">
        <v>0</v>
      </c>
      <c r="E198" s="20">
        <f>ROUNDUP(E197+D198,0)</f>
        <v>35435</v>
      </c>
    </row>
    <row r="199" spans="1:5" x14ac:dyDescent="0.3">
      <c r="A199" s="21">
        <f t="shared" si="2"/>
        <v>43055</v>
      </c>
      <c r="B199" s="22" t="s">
        <v>8</v>
      </c>
      <c r="C199" s="23">
        <v>9.375E-2</v>
      </c>
      <c r="D199" s="24">
        <f>E198/100*5</f>
        <v>1771.75</v>
      </c>
      <c r="E199" s="25">
        <f>ROUNDUP(E198-D199,0)</f>
        <v>33664</v>
      </c>
    </row>
    <row r="200" spans="1:5" x14ac:dyDescent="0.3">
      <c r="A200" s="26">
        <f t="shared" si="2"/>
        <v>43055</v>
      </c>
      <c r="B200" s="22" t="s">
        <v>7</v>
      </c>
      <c r="C200" s="27">
        <v>9.5138888888888884E-2</v>
      </c>
      <c r="D200" s="24">
        <v>1820</v>
      </c>
      <c r="E200" s="25">
        <f>ROUNDUP(E199+D200,0)</f>
        <v>35484</v>
      </c>
    </row>
    <row r="201" spans="1:5" x14ac:dyDescent="0.3">
      <c r="A201" s="26">
        <f t="shared" si="2"/>
        <v>43055</v>
      </c>
      <c r="B201" s="22" t="s">
        <v>5</v>
      </c>
      <c r="C201" s="27">
        <v>9.5138888888888884E-2</v>
      </c>
      <c r="D201" s="24">
        <v>0</v>
      </c>
      <c r="E201" s="25">
        <f>ROUNDUP(E200+D201,0)</f>
        <v>35484</v>
      </c>
    </row>
    <row r="202" spans="1:5" x14ac:dyDescent="0.3">
      <c r="A202" s="26">
        <f t="shared" si="2"/>
        <v>43056</v>
      </c>
      <c r="B202" s="22" t="s">
        <v>7</v>
      </c>
      <c r="C202" s="27">
        <v>9.1666666666666674E-2</v>
      </c>
      <c r="D202" s="24">
        <f>IF(B202="Abzug Punkte",E201*-5%,VLOOKUP(B202,Blatt2!$A$2:$B$5,2,FALSE))</f>
        <v>1820</v>
      </c>
      <c r="E202" s="25">
        <f>ROUNDUP(E201+D202,0)</f>
        <v>37304</v>
      </c>
    </row>
    <row r="203" spans="1:5" ht="16.2" thickBot="1" x14ac:dyDescent="0.35">
      <c r="A203" s="28">
        <f t="shared" si="2"/>
        <v>43056</v>
      </c>
      <c r="B203" s="29" t="s">
        <v>8</v>
      </c>
      <c r="C203" s="30">
        <v>9.375E-2</v>
      </c>
      <c r="D203" s="31">
        <f>E202/100*5</f>
        <v>1865.2</v>
      </c>
      <c r="E203" s="32">
        <f>ROUNDUP(E202-D203,0)</f>
        <v>35439</v>
      </c>
    </row>
    <row r="204" spans="1:5" x14ac:dyDescent="0.3">
      <c r="A204" s="33">
        <f t="shared" si="2"/>
        <v>43056</v>
      </c>
      <c r="B204" s="34" t="s">
        <v>5</v>
      </c>
      <c r="C204" s="18">
        <v>9.8611111111111108E-2</v>
      </c>
      <c r="D204" s="19">
        <v>0</v>
      </c>
      <c r="E204" s="20">
        <f>ROUNDUP(E203+D204,0)</f>
        <v>35439</v>
      </c>
    </row>
    <row r="205" spans="1:5" x14ac:dyDescent="0.3">
      <c r="A205" s="35">
        <f t="shared" si="2"/>
        <v>43057</v>
      </c>
      <c r="B205" s="36" t="s">
        <v>8</v>
      </c>
      <c r="C205" s="23">
        <v>9.375E-2</v>
      </c>
      <c r="D205" s="24">
        <f>E204/100*5</f>
        <v>1771.9499999999998</v>
      </c>
      <c r="E205" s="25">
        <f>ROUNDUP(E204-D205,0)</f>
        <v>33668</v>
      </c>
    </row>
    <row r="206" spans="1:5" x14ac:dyDescent="0.3">
      <c r="A206" s="37">
        <f t="shared" si="2"/>
        <v>43057</v>
      </c>
      <c r="B206" s="36" t="s">
        <v>7</v>
      </c>
      <c r="C206" s="27">
        <v>9.5138888888888884E-2</v>
      </c>
      <c r="D206" s="24">
        <v>1820</v>
      </c>
      <c r="E206" s="25">
        <f>ROUNDUP(E205+D206,0)</f>
        <v>35488</v>
      </c>
    </row>
    <row r="207" spans="1:5" x14ac:dyDescent="0.3">
      <c r="A207" s="37">
        <f t="shared" si="2"/>
        <v>43057</v>
      </c>
      <c r="B207" s="36" t="s">
        <v>5</v>
      </c>
      <c r="C207" s="27">
        <v>9.5138888888888884E-2</v>
      </c>
      <c r="D207" s="24">
        <v>0</v>
      </c>
      <c r="E207" s="25">
        <f>ROUNDUP(E206+D207,0)</f>
        <v>35488</v>
      </c>
    </row>
    <row r="208" spans="1:5" x14ac:dyDescent="0.3">
      <c r="A208" s="37">
        <f t="shared" si="2"/>
        <v>43058</v>
      </c>
      <c r="B208" s="36" t="s">
        <v>7</v>
      </c>
      <c r="C208" s="27">
        <v>9.1666666666666674E-2</v>
      </c>
      <c r="D208" s="24">
        <f>IF(B208="Abzug Punkte",E207*-5%,VLOOKUP(B208,Blatt2!$A$2:$B$5,2,FALSE))</f>
        <v>1820</v>
      </c>
      <c r="E208" s="25">
        <f>ROUNDUP(E207+D208,0)</f>
        <v>37308</v>
      </c>
    </row>
    <row r="209" spans="1:5" ht="16.2" thickBot="1" x14ac:dyDescent="0.35">
      <c r="A209" s="38">
        <f t="shared" si="2"/>
        <v>43058</v>
      </c>
      <c r="B209" s="39" t="s">
        <v>8</v>
      </c>
      <c r="C209" s="30">
        <v>9.375E-2</v>
      </c>
      <c r="D209" s="31">
        <f>E208/100*5</f>
        <v>1865.3999999999999</v>
      </c>
      <c r="E209" s="32">
        <f>ROUNDUP(E208-D209,0)</f>
        <v>35443</v>
      </c>
    </row>
    <row r="210" spans="1:5" x14ac:dyDescent="0.3">
      <c r="A210" s="16">
        <f t="shared" si="2"/>
        <v>43058</v>
      </c>
      <c r="B210" s="17" t="s">
        <v>5</v>
      </c>
      <c r="C210" s="18">
        <v>9.8611111111111108E-2</v>
      </c>
      <c r="D210" s="19">
        <v>0</v>
      </c>
      <c r="E210" s="20">
        <f>ROUNDUP(E209+D210,0)</f>
        <v>35443</v>
      </c>
    </row>
    <row r="211" spans="1:5" x14ac:dyDescent="0.3">
      <c r="A211" s="21">
        <f t="shared" si="2"/>
        <v>43059</v>
      </c>
      <c r="B211" s="22" t="s">
        <v>8</v>
      </c>
      <c r="C211" s="23">
        <v>9.375E-2</v>
      </c>
      <c r="D211" s="24">
        <f>E210/100*5</f>
        <v>1772.15</v>
      </c>
      <c r="E211" s="25">
        <f>ROUNDUP(E210-D211,0)</f>
        <v>33671</v>
      </c>
    </row>
    <row r="212" spans="1:5" x14ac:dyDescent="0.3">
      <c r="A212" s="26">
        <f t="shared" si="2"/>
        <v>43059</v>
      </c>
      <c r="B212" s="22" t="s">
        <v>7</v>
      </c>
      <c r="C212" s="27">
        <v>9.5138888888888884E-2</v>
      </c>
      <c r="D212" s="24">
        <v>1820</v>
      </c>
      <c r="E212" s="25">
        <f>ROUNDUP(E211+D212,0)</f>
        <v>35491</v>
      </c>
    </row>
    <row r="213" spans="1:5" x14ac:dyDescent="0.3">
      <c r="A213" s="26">
        <f t="shared" si="2"/>
        <v>43059</v>
      </c>
      <c r="B213" s="22" t="s">
        <v>5</v>
      </c>
      <c r="C213" s="27">
        <v>9.5138888888888884E-2</v>
      </c>
      <c r="D213" s="24">
        <v>0</v>
      </c>
      <c r="E213" s="25">
        <f>ROUNDUP(E212+D213,0)</f>
        <v>35491</v>
      </c>
    </row>
    <row r="214" spans="1:5" x14ac:dyDescent="0.3">
      <c r="A214" s="26">
        <f t="shared" si="2"/>
        <v>43060</v>
      </c>
      <c r="B214" s="22" t="s">
        <v>7</v>
      </c>
      <c r="C214" s="27">
        <v>9.1666666666666674E-2</v>
      </c>
      <c r="D214" s="24">
        <f>IF(B214="Abzug Punkte",E213*-5%,VLOOKUP(B214,Blatt2!$A$2:$B$5,2,FALSE))</f>
        <v>1820</v>
      </c>
      <c r="E214" s="25">
        <f>ROUNDUP(E213+D214,0)</f>
        <v>37311</v>
      </c>
    </row>
    <row r="215" spans="1:5" ht="16.2" thickBot="1" x14ac:dyDescent="0.35">
      <c r="A215" s="28">
        <f t="shared" si="2"/>
        <v>43060</v>
      </c>
      <c r="B215" s="29" t="s">
        <v>8</v>
      </c>
      <c r="C215" s="30">
        <v>9.375E-2</v>
      </c>
      <c r="D215" s="31">
        <f>E214/100*5</f>
        <v>1865.5500000000002</v>
      </c>
      <c r="E215" s="32">
        <f>ROUNDUP(E214-D215,0)</f>
        <v>35446</v>
      </c>
    </row>
    <row r="216" spans="1:5" x14ac:dyDescent="0.3">
      <c r="A216" s="33">
        <f t="shared" si="2"/>
        <v>43060</v>
      </c>
      <c r="B216" s="34" t="s">
        <v>5</v>
      </c>
      <c r="C216" s="18">
        <v>9.8611111111111108E-2</v>
      </c>
      <c r="D216" s="19">
        <v>0</v>
      </c>
      <c r="E216" s="20">
        <f>ROUNDUP(E215+D216,0)</f>
        <v>35446</v>
      </c>
    </row>
    <row r="217" spans="1:5" x14ac:dyDescent="0.3">
      <c r="A217" s="35">
        <f t="shared" si="2"/>
        <v>43061</v>
      </c>
      <c r="B217" s="36" t="s">
        <v>8</v>
      </c>
      <c r="C217" s="23">
        <v>9.375E-2</v>
      </c>
      <c r="D217" s="24">
        <f>E216/100*5</f>
        <v>1772.3</v>
      </c>
      <c r="E217" s="25">
        <f>ROUNDUP(E216-D217,0)</f>
        <v>33674</v>
      </c>
    </row>
    <row r="218" spans="1:5" x14ac:dyDescent="0.3">
      <c r="A218" s="37">
        <f t="shared" si="2"/>
        <v>43061</v>
      </c>
      <c r="B218" s="36" t="s">
        <v>7</v>
      </c>
      <c r="C218" s="27">
        <v>9.5138888888888884E-2</v>
      </c>
      <c r="D218" s="24">
        <v>1820</v>
      </c>
      <c r="E218" s="25">
        <f>ROUNDUP(E217+D218,0)</f>
        <v>35494</v>
      </c>
    </row>
    <row r="219" spans="1:5" x14ac:dyDescent="0.3">
      <c r="A219" s="37">
        <f t="shared" si="2"/>
        <v>43061</v>
      </c>
      <c r="B219" s="36" t="s">
        <v>5</v>
      </c>
      <c r="C219" s="27">
        <v>9.5138888888888884E-2</v>
      </c>
      <c r="D219" s="24">
        <v>0</v>
      </c>
      <c r="E219" s="25">
        <f>ROUNDUP(E218+D219,0)</f>
        <v>35494</v>
      </c>
    </row>
    <row r="220" spans="1:5" x14ac:dyDescent="0.3">
      <c r="A220" s="37">
        <f t="shared" ref="A220:A283" si="3">A217+1</f>
        <v>43062</v>
      </c>
      <c r="B220" s="36" t="s">
        <v>7</v>
      </c>
      <c r="C220" s="27">
        <v>9.1666666666666674E-2</v>
      </c>
      <c r="D220" s="24">
        <f>IF(B220="Abzug Punkte",E219*-5%,VLOOKUP(B220,Blatt2!$A$2:$B$5,2,FALSE))</f>
        <v>1820</v>
      </c>
      <c r="E220" s="25">
        <f>ROUNDUP(E219+D220,0)</f>
        <v>37314</v>
      </c>
    </row>
    <row r="221" spans="1:5" ht="16.2" thickBot="1" x14ac:dyDescent="0.35">
      <c r="A221" s="38">
        <f t="shared" si="3"/>
        <v>43062</v>
      </c>
      <c r="B221" s="39" t="s">
        <v>8</v>
      </c>
      <c r="C221" s="30">
        <v>9.375E-2</v>
      </c>
      <c r="D221" s="31">
        <f>E220/100*5</f>
        <v>1865.6999999999998</v>
      </c>
      <c r="E221" s="32">
        <f>ROUNDUP(E220-D221,0)</f>
        <v>35449</v>
      </c>
    </row>
    <row r="222" spans="1:5" x14ac:dyDescent="0.3">
      <c r="A222" s="16">
        <f t="shared" si="3"/>
        <v>43062</v>
      </c>
      <c r="B222" s="17" t="s">
        <v>5</v>
      </c>
      <c r="C222" s="18">
        <v>9.8611111111111108E-2</v>
      </c>
      <c r="D222" s="19">
        <v>0</v>
      </c>
      <c r="E222" s="20">
        <f>ROUNDUP(E221+D222,0)</f>
        <v>35449</v>
      </c>
    </row>
    <row r="223" spans="1:5" x14ac:dyDescent="0.3">
      <c r="A223" s="21">
        <f t="shared" si="3"/>
        <v>43063</v>
      </c>
      <c r="B223" s="22" t="s">
        <v>8</v>
      </c>
      <c r="C223" s="23">
        <v>9.375E-2</v>
      </c>
      <c r="D223" s="24">
        <f>E222/100*5</f>
        <v>1772.45</v>
      </c>
      <c r="E223" s="25">
        <f>ROUNDUP(E222-D223,0)</f>
        <v>33677</v>
      </c>
    </row>
    <row r="224" spans="1:5" x14ac:dyDescent="0.3">
      <c r="A224" s="26">
        <f t="shared" si="3"/>
        <v>43063</v>
      </c>
      <c r="B224" s="22" t="s">
        <v>7</v>
      </c>
      <c r="C224" s="27">
        <v>9.5138888888888884E-2</v>
      </c>
      <c r="D224" s="24">
        <v>1820</v>
      </c>
      <c r="E224" s="25">
        <f>ROUNDUP(E223+D224,0)</f>
        <v>35497</v>
      </c>
    </row>
    <row r="225" spans="1:5" x14ac:dyDescent="0.3">
      <c r="A225" s="26">
        <f t="shared" si="3"/>
        <v>43063</v>
      </c>
      <c r="B225" s="22" t="s">
        <v>5</v>
      </c>
      <c r="C225" s="27">
        <v>9.5138888888888884E-2</v>
      </c>
      <c r="D225" s="24">
        <v>0</v>
      </c>
      <c r="E225" s="25">
        <f>ROUNDUP(E224+D225,0)</f>
        <v>35497</v>
      </c>
    </row>
    <row r="226" spans="1:5" x14ac:dyDescent="0.3">
      <c r="A226" s="26">
        <f t="shared" si="3"/>
        <v>43064</v>
      </c>
      <c r="B226" s="22" t="s">
        <v>7</v>
      </c>
      <c r="C226" s="27">
        <v>9.1666666666666674E-2</v>
      </c>
      <c r="D226" s="24">
        <f>IF(B226="Abzug Punkte",E225*-5%,VLOOKUP(B226,Blatt2!$A$2:$B$5,2,FALSE))</f>
        <v>1820</v>
      </c>
      <c r="E226" s="25">
        <f>ROUNDUP(E225+D226,0)</f>
        <v>37317</v>
      </c>
    </row>
    <row r="227" spans="1:5" ht="16.2" thickBot="1" x14ac:dyDescent="0.35">
      <c r="A227" s="28">
        <f t="shared" si="3"/>
        <v>43064</v>
      </c>
      <c r="B227" s="29" t="s">
        <v>8</v>
      </c>
      <c r="C227" s="30">
        <v>9.375E-2</v>
      </c>
      <c r="D227" s="31">
        <f>E226/100*5</f>
        <v>1865.8500000000001</v>
      </c>
      <c r="E227" s="32">
        <f>ROUNDUP(E226-D227,0)</f>
        <v>35452</v>
      </c>
    </row>
    <row r="228" spans="1:5" x14ac:dyDescent="0.3">
      <c r="A228" s="33">
        <f t="shared" si="3"/>
        <v>43064</v>
      </c>
      <c r="B228" s="34" t="s">
        <v>5</v>
      </c>
      <c r="C228" s="18">
        <v>9.8611111111111108E-2</v>
      </c>
      <c r="D228" s="19">
        <v>0</v>
      </c>
      <c r="E228" s="20">
        <f>ROUNDUP(E227+D228,0)</f>
        <v>35452</v>
      </c>
    </row>
    <row r="229" spans="1:5" x14ac:dyDescent="0.3">
      <c r="A229" s="35">
        <f t="shared" si="3"/>
        <v>43065</v>
      </c>
      <c r="B229" s="36" t="s">
        <v>8</v>
      </c>
      <c r="C229" s="23">
        <v>9.375E-2</v>
      </c>
      <c r="D229" s="24">
        <f>E228/100*5</f>
        <v>1772.6</v>
      </c>
      <c r="E229" s="25">
        <f>ROUNDUP(E228-D229,0)</f>
        <v>33680</v>
      </c>
    </row>
    <row r="230" spans="1:5" x14ac:dyDescent="0.3">
      <c r="A230" s="37">
        <f t="shared" si="3"/>
        <v>43065</v>
      </c>
      <c r="B230" s="36" t="s">
        <v>7</v>
      </c>
      <c r="C230" s="27">
        <v>9.5138888888888884E-2</v>
      </c>
      <c r="D230" s="24">
        <v>1820</v>
      </c>
      <c r="E230" s="25">
        <f>ROUNDUP(E229+D230,0)</f>
        <v>35500</v>
      </c>
    </row>
    <row r="231" spans="1:5" x14ac:dyDescent="0.3">
      <c r="A231" s="37">
        <f t="shared" si="3"/>
        <v>43065</v>
      </c>
      <c r="B231" s="36" t="s">
        <v>5</v>
      </c>
      <c r="C231" s="27">
        <v>9.5138888888888884E-2</v>
      </c>
      <c r="D231" s="24">
        <v>0</v>
      </c>
      <c r="E231" s="25">
        <f>ROUNDUP(E230+D231,0)</f>
        <v>35500</v>
      </c>
    </row>
    <row r="232" spans="1:5" x14ac:dyDescent="0.3">
      <c r="A232" s="37">
        <f t="shared" si="3"/>
        <v>43066</v>
      </c>
      <c r="B232" s="36" t="s">
        <v>7</v>
      </c>
      <c r="C232" s="27">
        <v>9.1666666666666674E-2</v>
      </c>
      <c r="D232" s="24">
        <f>IF(B232="Abzug Punkte",E231*-5%,VLOOKUP(B232,Blatt2!$A$2:$B$5,2,FALSE))</f>
        <v>1820</v>
      </c>
      <c r="E232" s="25">
        <f>ROUNDUP(E231+D232,0)</f>
        <v>37320</v>
      </c>
    </row>
    <row r="233" spans="1:5" ht="16.2" thickBot="1" x14ac:dyDescent="0.35">
      <c r="A233" s="38">
        <f t="shared" si="3"/>
        <v>43066</v>
      </c>
      <c r="B233" s="39" t="s">
        <v>8</v>
      </c>
      <c r="C233" s="30">
        <v>9.375E-2</v>
      </c>
      <c r="D233" s="31">
        <f>E232/100*5</f>
        <v>1866</v>
      </c>
      <c r="E233" s="32">
        <f>ROUNDUP(E232-D233,0)</f>
        <v>35454</v>
      </c>
    </row>
    <row r="234" spans="1:5" x14ac:dyDescent="0.3">
      <c r="A234" s="16">
        <f t="shared" si="3"/>
        <v>43066</v>
      </c>
      <c r="B234" s="17" t="s">
        <v>5</v>
      </c>
      <c r="C234" s="18">
        <v>9.8611111111111108E-2</v>
      </c>
      <c r="D234" s="19">
        <v>0</v>
      </c>
      <c r="E234" s="20">
        <f>ROUNDUP(E233+D234,0)</f>
        <v>35454</v>
      </c>
    </row>
    <row r="235" spans="1:5" x14ac:dyDescent="0.3">
      <c r="A235" s="21">
        <f t="shared" si="3"/>
        <v>43067</v>
      </c>
      <c r="B235" s="22" t="s">
        <v>8</v>
      </c>
      <c r="C235" s="23">
        <v>9.375E-2</v>
      </c>
      <c r="D235" s="24">
        <f>E234/100*5</f>
        <v>1772.7</v>
      </c>
      <c r="E235" s="25">
        <f>ROUNDUP(E234-D235,0)</f>
        <v>33682</v>
      </c>
    </row>
    <row r="236" spans="1:5" x14ac:dyDescent="0.3">
      <c r="A236" s="26">
        <f t="shared" si="3"/>
        <v>43067</v>
      </c>
      <c r="B236" s="22" t="s">
        <v>7</v>
      </c>
      <c r="C236" s="27">
        <v>9.5138888888888884E-2</v>
      </c>
      <c r="D236" s="24">
        <v>1820</v>
      </c>
      <c r="E236" s="25">
        <f>ROUNDUP(E235+D236,0)</f>
        <v>35502</v>
      </c>
    </row>
    <row r="237" spans="1:5" x14ac:dyDescent="0.3">
      <c r="A237" s="26">
        <f t="shared" si="3"/>
        <v>43067</v>
      </c>
      <c r="B237" s="22" t="s">
        <v>5</v>
      </c>
      <c r="C237" s="27">
        <v>9.5138888888888884E-2</v>
      </c>
      <c r="D237" s="24">
        <v>0</v>
      </c>
      <c r="E237" s="25">
        <f>ROUNDUP(E236+D237,0)</f>
        <v>35502</v>
      </c>
    </row>
    <row r="238" spans="1:5" x14ac:dyDescent="0.3">
      <c r="A238" s="26">
        <f t="shared" si="3"/>
        <v>43068</v>
      </c>
      <c r="B238" s="22" t="s">
        <v>7</v>
      </c>
      <c r="C238" s="27">
        <v>9.1666666666666674E-2</v>
      </c>
      <c r="D238" s="24">
        <f>IF(B238="Abzug Punkte",E237*-5%,VLOOKUP(B238,Blatt2!$A$2:$B$5,2,FALSE))</f>
        <v>1820</v>
      </c>
      <c r="E238" s="25">
        <f>ROUNDUP(E237+D238,0)</f>
        <v>37322</v>
      </c>
    </row>
    <row r="239" spans="1:5" ht="16.2" thickBot="1" x14ac:dyDescent="0.35">
      <c r="A239" s="28">
        <f t="shared" si="3"/>
        <v>43068</v>
      </c>
      <c r="B239" s="29" t="s">
        <v>8</v>
      </c>
      <c r="C239" s="30">
        <v>9.375E-2</v>
      </c>
      <c r="D239" s="31">
        <f>E238/100*5</f>
        <v>1866.1000000000001</v>
      </c>
      <c r="E239" s="32">
        <f>ROUNDUP(E238-D239,0)</f>
        <v>35456</v>
      </c>
    </row>
    <row r="240" spans="1:5" x14ac:dyDescent="0.3">
      <c r="A240" s="33">
        <f t="shared" si="3"/>
        <v>43068</v>
      </c>
      <c r="B240" s="34" t="s">
        <v>5</v>
      </c>
      <c r="C240" s="18">
        <v>9.8611111111111108E-2</v>
      </c>
      <c r="D240" s="19">
        <v>0</v>
      </c>
      <c r="E240" s="20">
        <f>ROUNDUP(E239+D240,0)</f>
        <v>35456</v>
      </c>
    </row>
    <row r="241" spans="1:5" x14ac:dyDescent="0.3">
      <c r="A241" s="35">
        <f t="shared" si="3"/>
        <v>43069</v>
      </c>
      <c r="B241" s="36" t="s">
        <v>8</v>
      </c>
      <c r="C241" s="23">
        <v>9.375E-2</v>
      </c>
      <c r="D241" s="24">
        <f>E240/100*5</f>
        <v>1772.8</v>
      </c>
      <c r="E241" s="25">
        <f>ROUNDUP(E240-D241,0)</f>
        <v>33684</v>
      </c>
    </row>
    <row r="242" spans="1:5" x14ac:dyDescent="0.3">
      <c r="A242" s="37">
        <f t="shared" si="3"/>
        <v>43069</v>
      </c>
      <c r="B242" s="36" t="s">
        <v>7</v>
      </c>
      <c r="C242" s="27">
        <v>9.5138888888888884E-2</v>
      </c>
      <c r="D242" s="24">
        <v>1820</v>
      </c>
      <c r="E242" s="25">
        <f>ROUNDUP(E241+D242,0)</f>
        <v>35504</v>
      </c>
    </row>
    <row r="243" spans="1:5" x14ac:dyDescent="0.3">
      <c r="A243" s="37">
        <f t="shared" si="3"/>
        <v>43069</v>
      </c>
      <c r="B243" s="36" t="s">
        <v>5</v>
      </c>
      <c r="C243" s="27">
        <v>9.5138888888888884E-2</v>
      </c>
      <c r="D243" s="24">
        <v>0</v>
      </c>
      <c r="E243" s="25">
        <f>ROUNDUP(E242+D243,0)</f>
        <v>35504</v>
      </c>
    </row>
    <row r="244" spans="1:5" x14ac:dyDescent="0.3">
      <c r="A244" s="37">
        <f t="shared" si="3"/>
        <v>43070</v>
      </c>
      <c r="B244" s="36" t="s">
        <v>7</v>
      </c>
      <c r="C244" s="27">
        <v>9.1666666666666674E-2</v>
      </c>
      <c r="D244" s="24">
        <f>IF(B244="Abzug Punkte",E243*-5%,VLOOKUP(B244,Blatt2!$A$2:$B$5,2,FALSE))</f>
        <v>1820</v>
      </c>
      <c r="E244" s="25">
        <f>ROUNDUP(E243+D244,0)</f>
        <v>37324</v>
      </c>
    </row>
    <row r="245" spans="1:5" ht="16.2" thickBot="1" x14ac:dyDescent="0.35">
      <c r="A245" s="38">
        <f t="shared" si="3"/>
        <v>43070</v>
      </c>
      <c r="B245" s="39" t="s">
        <v>8</v>
      </c>
      <c r="C245" s="30">
        <v>9.375E-2</v>
      </c>
      <c r="D245" s="31">
        <f>E244/100*5</f>
        <v>1866.2</v>
      </c>
      <c r="E245" s="32">
        <f>ROUNDUP(E244-D245,0)</f>
        <v>35458</v>
      </c>
    </row>
    <row r="246" spans="1:5" x14ac:dyDescent="0.3">
      <c r="A246" s="16">
        <f t="shared" si="3"/>
        <v>43070</v>
      </c>
      <c r="B246" s="17" t="s">
        <v>5</v>
      </c>
      <c r="C246" s="18">
        <v>9.8611111111111108E-2</v>
      </c>
      <c r="D246" s="19">
        <v>0</v>
      </c>
      <c r="E246" s="20">
        <f>ROUNDUP(E245+D246,0)</f>
        <v>35458</v>
      </c>
    </row>
    <row r="247" spans="1:5" x14ac:dyDescent="0.3">
      <c r="A247" s="21">
        <f t="shared" si="3"/>
        <v>43071</v>
      </c>
      <c r="B247" s="22" t="s">
        <v>8</v>
      </c>
      <c r="C247" s="23">
        <v>9.375E-2</v>
      </c>
      <c r="D247" s="24">
        <f>E246/100*5</f>
        <v>1772.8999999999999</v>
      </c>
      <c r="E247" s="25">
        <f>ROUNDUP(E246-D247,0)</f>
        <v>33686</v>
      </c>
    </row>
    <row r="248" spans="1:5" x14ac:dyDescent="0.3">
      <c r="A248" s="26">
        <f t="shared" si="3"/>
        <v>43071</v>
      </c>
      <c r="B248" s="22" t="s">
        <v>7</v>
      </c>
      <c r="C248" s="27">
        <v>9.5138888888888884E-2</v>
      </c>
      <c r="D248" s="24">
        <v>1820</v>
      </c>
      <c r="E248" s="25">
        <f>ROUNDUP(E247+D248,0)</f>
        <v>35506</v>
      </c>
    </row>
    <row r="249" spans="1:5" x14ac:dyDescent="0.3">
      <c r="A249" s="26">
        <f t="shared" si="3"/>
        <v>43071</v>
      </c>
      <c r="B249" s="22" t="s">
        <v>5</v>
      </c>
      <c r="C249" s="27">
        <v>9.5138888888888884E-2</v>
      </c>
      <c r="D249" s="24">
        <v>0</v>
      </c>
      <c r="E249" s="25">
        <f>ROUNDUP(E248+D249,0)</f>
        <v>35506</v>
      </c>
    </row>
    <row r="250" spans="1:5" x14ac:dyDescent="0.3">
      <c r="A250" s="26">
        <f t="shared" si="3"/>
        <v>43072</v>
      </c>
      <c r="B250" s="22" t="s">
        <v>7</v>
      </c>
      <c r="C250" s="27">
        <v>9.1666666666666674E-2</v>
      </c>
      <c r="D250" s="24">
        <f>IF(B250="Abzug Punkte",E249*-5%,VLOOKUP(B250,Blatt2!$A$2:$B$5,2,FALSE))</f>
        <v>1820</v>
      </c>
      <c r="E250" s="25">
        <f>ROUNDUP(E249+D250,0)</f>
        <v>37326</v>
      </c>
    </row>
    <row r="251" spans="1:5" ht="16.2" thickBot="1" x14ac:dyDescent="0.35">
      <c r="A251" s="28">
        <f t="shared" si="3"/>
        <v>43072</v>
      </c>
      <c r="B251" s="29" t="s">
        <v>8</v>
      </c>
      <c r="C251" s="30">
        <v>9.375E-2</v>
      </c>
      <c r="D251" s="31">
        <f>E250/100*5</f>
        <v>1866.3</v>
      </c>
      <c r="E251" s="32">
        <f>ROUNDUP(E250-D251,0)</f>
        <v>35460</v>
      </c>
    </row>
    <row r="252" spans="1:5" x14ac:dyDescent="0.3">
      <c r="A252" s="33">
        <f t="shared" si="3"/>
        <v>43072</v>
      </c>
      <c r="B252" s="34" t="s">
        <v>5</v>
      </c>
      <c r="C252" s="18">
        <v>9.8611111111111108E-2</v>
      </c>
      <c r="D252" s="19">
        <v>0</v>
      </c>
      <c r="E252" s="20">
        <f>ROUNDUP(E251+D252,0)</f>
        <v>35460</v>
      </c>
    </row>
    <row r="253" spans="1:5" x14ac:dyDescent="0.3">
      <c r="A253" s="35">
        <f t="shared" si="3"/>
        <v>43073</v>
      </c>
      <c r="B253" s="36" t="s">
        <v>8</v>
      </c>
      <c r="C253" s="23">
        <v>9.375E-2</v>
      </c>
      <c r="D253" s="24">
        <f>E252/100*5</f>
        <v>1773</v>
      </c>
      <c r="E253" s="25">
        <f>ROUNDUP(E252-D253,0)</f>
        <v>33687</v>
      </c>
    </row>
    <row r="254" spans="1:5" x14ac:dyDescent="0.3">
      <c r="A254" s="37">
        <f t="shared" si="3"/>
        <v>43073</v>
      </c>
      <c r="B254" s="36" t="s">
        <v>7</v>
      </c>
      <c r="C254" s="27">
        <v>9.5138888888888884E-2</v>
      </c>
      <c r="D254" s="24">
        <v>1820</v>
      </c>
      <c r="E254" s="25">
        <f>ROUNDUP(E253+D254,0)</f>
        <v>35507</v>
      </c>
    </row>
    <row r="255" spans="1:5" x14ac:dyDescent="0.3">
      <c r="A255" s="37">
        <f t="shared" si="3"/>
        <v>43073</v>
      </c>
      <c r="B255" s="36" t="s">
        <v>5</v>
      </c>
      <c r="C255" s="27">
        <v>9.5138888888888884E-2</v>
      </c>
      <c r="D255" s="24">
        <v>0</v>
      </c>
      <c r="E255" s="25">
        <f>ROUNDUP(E254+D255,0)</f>
        <v>35507</v>
      </c>
    </row>
    <row r="256" spans="1:5" x14ac:dyDescent="0.3">
      <c r="A256" s="37">
        <f t="shared" si="3"/>
        <v>43074</v>
      </c>
      <c r="B256" s="36" t="s">
        <v>7</v>
      </c>
      <c r="C256" s="27">
        <v>9.1666666666666674E-2</v>
      </c>
      <c r="D256" s="24">
        <f>IF(B256="Abzug Punkte",E255*-5%,VLOOKUP(B256,Blatt2!$A$2:$B$5,2,FALSE))</f>
        <v>1820</v>
      </c>
      <c r="E256" s="25">
        <f>ROUNDUP(E255+D256,0)</f>
        <v>37327</v>
      </c>
    </row>
    <row r="257" spans="1:5" ht="16.2" thickBot="1" x14ac:dyDescent="0.35">
      <c r="A257" s="38">
        <f t="shared" si="3"/>
        <v>43074</v>
      </c>
      <c r="B257" s="39" t="s">
        <v>8</v>
      </c>
      <c r="C257" s="30">
        <v>9.375E-2</v>
      </c>
      <c r="D257" s="31">
        <f>E256/100*5</f>
        <v>1866.35</v>
      </c>
      <c r="E257" s="32">
        <f>ROUNDUP(E256-D257,0)</f>
        <v>35461</v>
      </c>
    </row>
    <row r="258" spans="1:5" x14ac:dyDescent="0.3">
      <c r="A258" s="16">
        <f t="shared" si="3"/>
        <v>43074</v>
      </c>
      <c r="B258" s="17" t="s">
        <v>5</v>
      </c>
      <c r="C258" s="18">
        <v>9.8611111111111108E-2</v>
      </c>
      <c r="D258" s="19">
        <v>0</v>
      </c>
      <c r="E258" s="20">
        <f>ROUNDUP(E257+D258,0)</f>
        <v>35461</v>
      </c>
    </row>
    <row r="259" spans="1:5" x14ac:dyDescent="0.3">
      <c r="A259" s="21">
        <f t="shared" si="3"/>
        <v>43075</v>
      </c>
      <c r="B259" s="22" t="s">
        <v>8</v>
      </c>
      <c r="C259" s="23">
        <v>9.375E-2</v>
      </c>
      <c r="D259" s="24">
        <f>E258/100*5</f>
        <v>1773.0500000000002</v>
      </c>
      <c r="E259" s="25">
        <f>ROUNDUP(E258-D259,0)</f>
        <v>33688</v>
      </c>
    </row>
    <row r="260" spans="1:5" x14ac:dyDescent="0.3">
      <c r="A260" s="26">
        <f t="shared" si="3"/>
        <v>43075</v>
      </c>
      <c r="B260" s="22" t="s">
        <v>7</v>
      </c>
      <c r="C260" s="27">
        <v>9.5138888888888884E-2</v>
      </c>
      <c r="D260" s="24">
        <v>1820</v>
      </c>
      <c r="E260" s="25">
        <f>ROUNDUP(E259+D260,0)</f>
        <v>35508</v>
      </c>
    </row>
    <row r="261" spans="1:5" x14ac:dyDescent="0.3">
      <c r="A261" s="26">
        <f t="shared" si="3"/>
        <v>43075</v>
      </c>
      <c r="B261" s="22" t="s">
        <v>5</v>
      </c>
      <c r="C261" s="27">
        <v>9.5138888888888884E-2</v>
      </c>
      <c r="D261" s="24">
        <v>0</v>
      </c>
      <c r="E261" s="25">
        <f>ROUNDUP(E260+D261,0)</f>
        <v>35508</v>
      </c>
    </row>
    <row r="262" spans="1:5" x14ac:dyDescent="0.3">
      <c r="A262" s="26">
        <f t="shared" si="3"/>
        <v>43076</v>
      </c>
      <c r="B262" s="22" t="s">
        <v>7</v>
      </c>
      <c r="C262" s="27">
        <v>9.1666666666666674E-2</v>
      </c>
      <c r="D262" s="24">
        <f>IF(B262="Abzug Punkte",E261*-5%,VLOOKUP(B262,Blatt2!$A$2:$B$5,2,FALSE))</f>
        <v>1820</v>
      </c>
      <c r="E262" s="25">
        <f>ROUNDUP(E261+D262,0)</f>
        <v>37328</v>
      </c>
    </row>
    <row r="263" spans="1:5" ht="16.2" thickBot="1" x14ac:dyDescent="0.35">
      <c r="A263" s="28">
        <f t="shared" si="3"/>
        <v>43076</v>
      </c>
      <c r="B263" s="29" t="s">
        <v>8</v>
      </c>
      <c r="C263" s="30">
        <v>9.375E-2</v>
      </c>
      <c r="D263" s="31">
        <f>E262/100*5</f>
        <v>1866.3999999999999</v>
      </c>
      <c r="E263" s="32">
        <f>ROUNDUP(E262-D263,0)</f>
        <v>35462</v>
      </c>
    </row>
    <row r="264" spans="1:5" x14ac:dyDescent="0.3">
      <c r="A264" s="33">
        <f t="shared" si="3"/>
        <v>43076</v>
      </c>
      <c r="B264" s="34" t="s">
        <v>5</v>
      </c>
      <c r="C264" s="18">
        <v>9.8611111111111108E-2</v>
      </c>
      <c r="D264" s="19">
        <v>0</v>
      </c>
      <c r="E264" s="20">
        <f>ROUNDUP(E263+D264,0)</f>
        <v>35462</v>
      </c>
    </row>
    <row r="265" spans="1:5" x14ac:dyDescent="0.3">
      <c r="A265" s="35">
        <f t="shared" si="3"/>
        <v>43077</v>
      </c>
      <c r="B265" s="36" t="s">
        <v>8</v>
      </c>
      <c r="C265" s="23">
        <v>9.375E-2</v>
      </c>
      <c r="D265" s="24">
        <f>E264/100*5</f>
        <v>1773.1</v>
      </c>
      <c r="E265" s="25">
        <f>ROUNDUP(E264-D265,0)</f>
        <v>33689</v>
      </c>
    </row>
    <row r="266" spans="1:5" x14ac:dyDescent="0.3">
      <c r="A266" s="37">
        <f t="shared" si="3"/>
        <v>43077</v>
      </c>
      <c r="B266" s="36" t="s">
        <v>7</v>
      </c>
      <c r="C266" s="27">
        <v>9.5138888888888884E-2</v>
      </c>
      <c r="D266" s="24">
        <v>1820</v>
      </c>
      <c r="E266" s="25">
        <f>ROUNDUP(E265+D266,0)</f>
        <v>35509</v>
      </c>
    </row>
    <row r="267" spans="1:5" x14ac:dyDescent="0.3">
      <c r="A267" s="37">
        <f t="shared" si="3"/>
        <v>43077</v>
      </c>
      <c r="B267" s="36" t="s">
        <v>5</v>
      </c>
      <c r="C267" s="27">
        <v>9.5138888888888884E-2</v>
      </c>
      <c r="D267" s="24">
        <v>0</v>
      </c>
      <c r="E267" s="25">
        <f>ROUNDUP(E266+D267,0)</f>
        <v>35509</v>
      </c>
    </row>
    <row r="268" spans="1:5" x14ac:dyDescent="0.3">
      <c r="A268" s="37">
        <f t="shared" si="3"/>
        <v>43078</v>
      </c>
      <c r="B268" s="36" t="s">
        <v>7</v>
      </c>
      <c r="C268" s="27">
        <v>9.1666666666666674E-2</v>
      </c>
      <c r="D268" s="24">
        <f>IF(B268="Abzug Punkte",E267*-5%,VLOOKUP(B268,Blatt2!$A$2:$B$5,2,FALSE))</f>
        <v>1820</v>
      </c>
      <c r="E268" s="25">
        <f>ROUNDUP(E267+D268,0)</f>
        <v>37329</v>
      </c>
    </row>
    <row r="269" spans="1:5" ht="16.2" thickBot="1" x14ac:dyDescent="0.35">
      <c r="A269" s="38">
        <f t="shared" si="3"/>
        <v>43078</v>
      </c>
      <c r="B269" s="39" t="s">
        <v>8</v>
      </c>
      <c r="C269" s="30">
        <v>9.375E-2</v>
      </c>
      <c r="D269" s="31">
        <f>E268/100*5</f>
        <v>1866.45</v>
      </c>
      <c r="E269" s="32">
        <f>ROUNDUP(E268-D269,0)</f>
        <v>35463</v>
      </c>
    </row>
    <row r="270" spans="1:5" x14ac:dyDescent="0.3">
      <c r="A270" s="16">
        <f t="shared" si="3"/>
        <v>43078</v>
      </c>
      <c r="B270" s="17" t="s">
        <v>5</v>
      </c>
      <c r="C270" s="18">
        <v>9.8611111111111108E-2</v>
      </c>
      <c r="D270" s="19">
        <v>0</v>
      </c>
      <c r="E270" s="20">
        <f>ROUNDUP(E269+D270,0)</f>
        <v>35463</v>
      </c>
    </row>
    <row r="271" spans="1:5" x14ac:dyDescent="0.3">
      <c r="A271" s="21">
        <f t="shared" si="3"/>
        <v>43079</v>
      </c>
      <c r="B271" s="22" t="s">
        <v>8</v>
      </c>
      <c r="C271" s="23">
        <v>9.375E-2</v>
      </c>
      <c r="D271" s="24">
        <f>E270/100*5</f>
        <v>1773.15</v>
      </c>
      <c r="E271" s="25">
        <f>ROUNDUP(E270-D271,0)</f>
        <v>33690</v>
      </c>
    </row>
    <row r="272" spans="1:5" x14ac:dyDescent="0.3">
      <c r="A272" s="26">
        <f t="shared" si="3"/>
        <v>43079</v>
      </c>
      <c r="B272" s="22" t="s">
        <v>7</v>
      </c>
      <c r="C272" s="27">
        <v>9.5138888888888884E-2</v>
      </c>
      <c r="D272" s="24">
        <v>1820</v>
      </c>
      <c r="E272" s="25">
        <f>ROUNDUP(E271+D272,0)</f>
        <v>35510</v>
      </c>
    </row>
    <row r="273" spans="1:5" x14ac:dyDescent="0.3">
      <c r="A273" s="26">
        <f t="shared" si="3"/>
        <v>43079</v>
      </c>
      <c r="B273" s="22" t="s">
        <v>5</v>
      </c>
      <c r="C273" s="27">
        <v>9.5138888888888884E-2</v>
      </c>
      <c r="D273" s="24">
        <v>0</v>
      </c>
      <c r="E273" s="25">
        <f>ROUNDUP(E272+D273,0)</f>
        <v>35510</v>
      </c>
    </row>
    <row r="274" spans="1:5" x14ac:dyDescent="0.3">
      <c r="A274" s="26">
        <f t="shared" si="3"/>
        <v>43080</v>
      </c>
      <c r="B274" s="22" t="s">
        <v>7</v>
      </c>
      <c r="C274" s="27">
        <v>9.1666666666666674E-2</v>
      </c>
      <c r="D274" s="24">
        <f>IF(B274="Abzug Punkte",E273*-5%,VLOOKUP(B274,Blatt2!$A$2:$B$5,2,FALSE))</f>
        <v>1820</v>
      </c>
      <c r="E274" s="25">
        <f>ROUNDUP(E273+D274,0)</f>
        <v>37330</v>
      </c>
    </row>
    <row r="275" spans="1:5" ht="16.2" thickBot="1" x14ac:dyDescent="0.35">
      <c r="A275" s="28">
        <f t="shared" si="3"/>
        <v>43080</v>
      </c>
      <c r="B275" s="29" t="s">
        <v>8</v>
      </c>
      <c r="C275" s="30">
        <v>9.375E-2</v>
      </c>
      <c r="D275" s="31">
        <f>E274/100*5</f>
        <v>1866.5</v>
      </c>
      <c r="E275" s="32">
        <f>ROUNDUP(E274-D275,0)</f>
        <v>35464</v>
      </c>
    </row>
    <row r="276" spans="1:5" x14ac:dyDescent="0.3">
      <c r="A276" s="33">
        <f t="shared" si="3"/>
        <v>43080</v>
      </c>
      <c r="B276" s="34" t="s">
        <v>5</v>
      </c>
      <c r="C276" s="18">
        <v>9.8611111111111108E-2</v>
      </c>
      <c r="D276" s="19">
        <v>0</v>
      </c>
      <c r="E276" s="20">
        <f>ROUNDUP(E275+D276,0)</f>
        <v>35464</v>
      </c>
    </row>
    <row r="277" spans="1:5" x14ac:dyDescent="0.3">
      <c r="A277" s="35">
        <f t="shared" si="3"/>
        <v>43081</v>
      </c>
      <c r="B277" s="36" t="s">
        <v>8</v>
      </c>
      <c r="C277" s="23">
        <v>9.375E-2</v>
      </c>
      <c r="D277" s="24">
        <f>E276/100*5</f>
        <v>1773.1999999999998</v>
      </c>
      <c r="E277" s="25">
        <f>ROUNDUP(E276-D277,0)</f>
        <v>33691</v>
      </c>
    </row>
    <row r="278" spans="1:5" x14ac:dyDescent="0.3">
      <c r="A278" s="37">
        <f t="shared" si="3"/>
        <v>43081</v>
      </c>
      <c r="B278" s="36" t="s">
        <v>7</v>
      </c>
      <c r="C278" s="27">
        <v>9.5138888888888884E-2</v>
      </c>
      <c r="D278" s="24">
        <v>1820</v>
      </c>
      <c r="E278" s="25">
        <f>ROUNDUP(E277+D278,0)</f>
        <v>35511</v>
      </c>
    </row>
    <row r="279" spans="1:5" x14ac:dyDescent="0.3">
      <c r="A279" s="37">
        <f t="shared" si="3"/>
        <v>43081</v>
      </c>
      <c r="B279" s="36" t="s">
        <v>5</v>
      </c>
      <c r="C279" s="27">
        <v>9.5138888888888884E-2</v>
      </c>
      <c r="D279" s="24">
        <v>0</v>
      </c>
      <c r="E279" s="25">
        <f>ROUNDUP(E278+D279,0)</f>
        <v>35511</v>
      </c>
    </row>
    <row r="280" spans="1:5" x14ac:dyDescent="0.3">
      <c r="A280" s="37">
        <f t="shared" si="3"/>
        <v>43082</v>
      </c>
      <c r="B280" s="36" t="s">
        <v>7</v>
      </c>
      <c r="C280" s="27">
        <v>9.1666666666666674E-2</v>
      </c>
      <c r="D280" s="24">
        <f>IF(B280="Abzug Punkte",E279*-5%,VLOOKUP(B280,Blatt2!$A$2:$B$5,2,FALSE))</f>
        <v>1820</v>
      </c>
      <c r="E280" s="25">
        <f>ROUNDUP(E279+D280,0)</f>
        <v>37331</v>
      </c>
    </row>
    <row r="281" spans="1:5" ht="16.2" thickBot="1" x14ac:dyDescent="0.35">
      <c r="A281" s="38">
        <f t="shared" si="3"/>
        <v>43082</v>
      </c>
      <c r="B281" s="39" t="s">
        <v>8</v>
      </c>
      <c r="C281" s="30">
        <v>9.375E-2</v>
      </c>
      <c r="D281" s="31">
        <f>E280/100*5</f>
        <v>1866.55</v>
      </c>
      <c r="E281" s="32">
        <f>ROUNDUP(E280-D281,0)</f>
        <v>35465</v>
      </c>
    </row>
    <row r="282" spans="1:5" x14ac:dyDescent="0.3">
      <c r="A282" s="16">
        <f t="shared" si="3"/>
        <v>43082</v>
      </c>
      <c r="B282" s="17" t="s">
        <v>5</v>
      </c>
      <c r="C282" s="18">
        <v>9.8611111111111108E-2</v>
      </c>
      <c r="D282" s="19">
        <v>0</v>
      </c>
      <c r="E282" s="20">
        <f>ROUNDUP(E281+D282,0)</f>
        <v>35465</v>
      </c>
    </row>
    <row r="283" spans="1:5" x14ac:dyDescent="0.3">
      <c r="A283" s="21">
        <f t="shared" si="3"/>
        <v>43083</v>
      </c>
      <c r="B283" s="22" t="s">
        <v>8</v>
      </c>
      <c r="C283" s="23">
        <v>9.375E-2</v>
      </c>
      <c r="D283" s="24">
        <f>E282/100*5</f>
        <v>1773.25</v>
      </c>
      <c r="E283" s="25">
        <f>ROUNDUP(E282-D283,0)</f>
        <v>33692</v>
      </c>
    </row>
    <row r="284" spans="1:5" x14ac:dyDescent="0.3">
      <c r="A284" s="26">
        <f t="shared" ref="A284:A293" si="4">A281+1</f>
        <v>43083</v>
      </c>
      <c r="B284" s="22" t="s">
        <v>7</v>
      </c>
      <c r="C284" s="27">
        <v>9.5138888888888884E-2</v>
      </c>
      <c r="D284" s="24">
        <v>1820</v>
      </c>
      <c r="E284" s="25">
        <f>ROUNDUP(E283+D284,0)</f>
        <v>35512</v>
      </c>
    </row>
    <row r="285" spans="1:5" x14ac:dyDescent="0.3">
      <c r="A285" s="26">
        <f t="shared" si="4"/>
        <v>43083</v>
      </c>
      <c r="B285" s="22" t="s">
        <v>5</v>
      </c>
      <c r="C285" s="27">
        <v>9.5138888888888884E-2</v>
      </c>
      <c r="D285" s="24">
        <v>0</v>
      </c>
      <c r="E285" s="25">
        <f>ROUNDUP(E284+D285,0)</f>
        <v>35512</v>
      </c>
    </row>
    <row r="286" spans="1:5" x14ac:dyDescent="0.3">
      <c r="A286" s="26">
        <f t="shared" si="4"/>
        <v>43084</v>
      </c>
      <c r="B286" s="22" t="s">
        <v>7</v>
      </c>
      <c r="C286" s="27">
        <v>9.1666666666666674E-2</v>
      </c>
      <c r="D286" s="24">
        <f>IF(B286="Abzug Punkte",E285*-5%,VLOOKUP(B286,Blatt2!$A$2:$B$5,2,FALSE))</f>
        <v>1820</v>
      </c>
      <c r="E286" s="25">
        <f>ROUNDUP(E285+D286,0)</f>
        <v>37332</v>
      </c>
    </row>
    <row r="287" spans="1:5" ht="16.2" thickBot="1" x14ac:dyDescent="0.35">
      <c r="A287" s="28">
        <f t="shared" si="4"/>
        <v>43084</v>
      </c>
      <c r="B287" s="29" t="s">
        <v>8</v>
      </c>
      <c r="C287" s="30">
        <v>9.375E-2</v>
      </c>
      <c r="D287" s="31">
        <f>E286/100*5</f>
        <v>1866.6</v>
      </c>
      <c r="E287" s="32">
        <f>ROUNDUP(E286-D287,0)</f>
        <v>35466</v>
      </c>
    </row>
    <row r="288" spans="1:5" x14ac:dyDescent="0.3">
      <c r="A288" s="33">
        <f t="shared" si="4"/>
        <v>43084</v>
      </c>
      <c r="B288" s="17" t="s">
        <v>5</v>
      </c>
      <c r="C288" s="18">
        <v>9.8611111111111108E-2</v>
      </c>
      <c r="D288" s="19">
        <v>0</v>
      </c>
      <c r="E288" s="20">
        <f>ROUNDUP(E287+D288,0)</f>
        <v>35466</v>
      </c>
    </row>
    <row r="289" spans="1:5" x14ac:dyDescent="0.3">
      <c r="A289" s="35">
        <f t="shared" si="4"/>
        <v>43085</v>
      </c>
      <c r="B289" s="22" t="s">
        <v>8</v>
      </c>
      <c r="C289" s="23">
        <v>9.375E-2</v>
      </c>
      <c r="D289" s="24">
        <f>E288/100*5</f>
        <v>1773.3000000000002</v>
      </c>
      <c r="E289" s="25">
        <f>ROUNDUP(E288-D289,0)</f>
        <v>33693</v>
      </c>
    </row>
    <row r="290" spans="1:5" x14ac:dyDescent="0.3">
      <c r="A290" s="37">
        <f t="shared" si="4"/>
        <v>43085</v>
      </c>
      <c r="B290" s="22" t="s">
        <v>7</v>
      </c>
      <c r="C290" s="27">
        <v>9.5138888888888884E-2</v>
      </c>
      <c r="D290" s="24">
        <v>1820</v>
      </c>
      <c r="E290" s="25">
        <f>ROUNDUP(E289+D290,0)</f>
        <v>35513</v>
      </c>
    </row>
    <row r="291" spans="1:5" x14ac:dyDescent="0.3">
      <c r="A291" s="37">
        <f t="shared" si="4"/>
        <v>43085</v>
      </c>
      <c r="B291" s="22" t="s">
        <v>5</v>
      </c>
      <c r="C291" s="27">
        <v>9.5138888888888884E-2</v>
      </c>
      <c r="D291" s="24">
        <v>0</v>
      </c>
      <c r="E291" s="25">
        <f>ROUNDUP(E290+D291,0)</f>
        <v>35513</v>
      </c>
    </row>
    <row r="292" spans="1:5" x14ac:dyDescent="0.3">
      <c r="A292" s="37">
        <f t="shared" si="4"/>
        <v>43086</v>
      </c>
      <c r="B292" s="22" t="s">
        <v>7</v>
      </c>
      <c r="C292" s="27">
        <v>9.1666666666666674E-2</v>
      </c>
      <c r="D292" s="24">
        <f>IF(B292="Abzug Punkte",E291*-5%,VLOOKUP(B292,Blatt2!$A$2:$B$5,2,FALSE))</f>
        <v>1820</v>
      </c>
      <c r="E292" s="25">
        <f>ROUNDUP(E291+D292,0)</f>
        <v>37333</v>
      </c>
    </row>
    <row r="293" spans="1:5" ht="16.2" thickBot="1" x14ac:dyDescent="0.35">
      <c r="A293" s="37">
        <f t="shared" si="4"/>
        <v>43086</v>
      </c>
      <c r="B293" s="29" t="s">
        <v>8</v>
      </c>
      <c r="C293" s="30">
        <v>9.375E-2</v>
      </c>
      <c r="D293" s="31">
        <f>E292/100*5</f>
        <v>1866.6499999999999</v>
      </c>
      <c r="E293" s="32">
        <f>ROUNDUP(E292-D293,0)</f>
        <v>35467</v>
      </c>
    </row>
    <row r="294" spans="1:5" x14ac:dyDescent="0.3">
      <c r="C294" s="15"/>
      <c r="E294" s="13"/>
    </row>
    <row r="295" spans="1:5" x14ac:dyDescent="0.3">
      <c r="C295" s="15"/>
      <c r="E295" s="13"/>
    </row>
    <row r="296" spans="1:5" x14ac:dyDescent="0.3">
      <c r="C296" s="15"/>
      <c r="E296" s="13"/>
    </row>
    <row r="297" spans="1:5" x14ac:dyDescent="0.3">
      <c r="C297" s="15"/>
      <c r="E297" s="13"/>
    </row>
    <row r="298" spans="1:5" x14ac:dyDescent="0.3">
      <c r="C298" s="15"/>
      <c r="E298" s="13"/>
    </row>
    <row r="299" spans="1:5" x14ac:dyDescent="0.3">
      <c r="C299" s="15"/>
      <c r="E299" s="13"/>
    </row>
    <row r="300" spans="1:5" x14ac:dyDescent="0.3">
      <c r="C300" s="15"/>
      <c r="E300" s="13"/>
    </row>
    <row r="301" spans="1:5" x14ac:dyDescent="0.3">
      <c r="C301" s="15"/>
      <c r="E301" s="13"/>
    </row>
    <row r="302" spans="1:5" x14ac:dyDescent="0.3">
      <c r="C302" s="15"/>
      <c r="E302" s="13"/>
    </row>
    <row r="303" spans="1:5" x14ac:dyDescent="0.3">
      <c r="C303" s="15"/>
      <c r="E303" s="13"/>
    </row>
    <row r="304" spans="1:5" x14ac:dyDescent="0.3">
      <c r="C304" s="15"/>
      <c r="E304" s="13"/>
    </row>
    <row r="305" spans="3:5" x14ac:dyDescent="0.3">
      <c r="C305" s="15"/>
      <c r="E305" s="13"/>
    </row>
    <row r="306" spans="3:5" x14ac:dyDescent="0.3">
      <c r="C306" s="15"/>
      <c r="E306" s="13"/>
    </row>
    <row r="307" spans="3:5" x14ac:dyDescent="0.3">
      <c r="C307" s="15"/>
      <c r="E307" s="13"/>
    </row>
    <row r="308" spans="3:5" x14ac:dyDescent="0.3">
      <c r="C308" s="15"/>
      <c r="E308" s="13"/>
    </row>
    <row r="309" spans="3:5" x14ac:dyDescent="0.3">
      <c r="C309" s="15"/>
      <c r="E309" s="13"/>
    </row>
    <row r="310" spans="3:5" x14ac:dyDescent="0.3">
      <c r="C310" s="15"/>
      <c r="E310" s="13"/>
    </row>
    <row r="311" spans="3:5" x14ac:dyDescent="0.3">
      <c r="C311" s="15"/>
      <c r="E311" s="13"/>
    </row>
    <row r="312" spans="3:5" x14ac:dyDescent="0.3">
      <c r="C312" s="15"/>
      <c r="E312" s="13"/>
    </row>
    <row r="313" spans="3:5" x14ac:dyDescent="0.3">
      <c r="C313" s="15"/>
      <c r="E313" s="13"/>
    </row>
    <row r="314" spans="3:5" x14ac:dyDescent="0.3">
      <c r="C314" s="15"/>
      <c r="E314" s="13"/>
    </row>
    <row r="315" spans="3:5" x14ac:dyDescent="0.3">
      <c r="C315" s="15"/>
      <c r="E315" s="13"/>
    </row>
    <row r="316" spans="3:5" x14ac:dyDescent="0.3">
      <c r="C316" s="15"/>
      <c r="E316" s="13"/>
    </row>
    <row r="317" spans="3:5" x14ac:dyDescent="0.3">
      <c r="C317" s="15"/>
      <c r="E317" s="13"/>
    </row>
    <row r="318" spans="3:5" x14ac:dyDescent="0.3">
      <c r="C318" s="15"/>
      <c r="E318" s="13"/>
    </row>
    <row r="319" spans="3:5" x14ac:dyDescent="0.3">
      <c r="C319" s="15"/>
      <c r="E319" s="13"/>
    </row>
    <row r="320" spans="3:5" x14ac:dyDescent="0.3">
      <c r="C320" s="15"/>
      <c r="E320" s="13"/>
    </row>
    <row r="321" spans="3:5" x14ac:dyDescent="0.3">
      <c r="C321" s="15"/>
      <c r="E321" s="13"/>
    </row>
    <row r="322" spans="3:5" x14ac:dyDescent="0.3">
      <c r="C322" s="15"/>
      <c r="E322" s="13"/>
    </row>
    <row r="323" spans="3:5" x14ac:dyDescent="0.3">
      <c r="C323" s="15"/>
      <c r="E323" s="13"/>
    </row>
    <row r="324" spans="3:5" x14ac:dyDescent="0.3">
      <c r="C324" s="15"/>
      <c r="E324" s="13"/>
    </row>
    <row r="325" spans="3:5" x14ac:dyDescent="0.3">
      <c r="C325" s="15"/>
      <c r="E325" s="13"/>
    </row>
    <row r="326" spans="3:5" x14ac:dyDescent="0.3">
      <c r="C326" s="15"/>
      <c r="E326" s="13"/>
    </row>
    <row r="327" spans="3:5" x14ac:dyDescent="0.3">
      <c r="C327" s="15"/>
      <c r="E327" s="13"/>
    </row>
    <row r="328" spans="3:5" x14ac:dyDescent="0.3">
      <c r="C328" s="15"/>
      <c r="E328" s="13"/>
    </row>
    <row r="329" spans="3:5" x14ac:dyDescent="0.3">
      <c r="C329" s="15"/>
      <c r="E329" s="13"/>
    </row>
    <row r="330" spans="3:5" x14ac:dyDescent="0.3">
      <c r="C330" s="15"/>
      <c r="E330" s="13"/>
    </row>
    <row r="331" spans="3:5" x14ac:dyDescent="0.3">
      <c r="C331" s="15"/>
      <c r="E331" s="13"/>
    </row>
    <row r="332" spans="3:5" x14ac:dyDescent="0.3">
      <c r="C332" s="15"/>
      <c r="E332" s="13"/>
    </row>
    <row r="333" spans="3:5" x14ac:dyDescent="0.3">
      <c r="C333" s="15"/>
      <c r="E333" s="13"/>
    </row>
    <row r="334" spans="3:5" x14ac:dyDescent="0.3">
      <c r="C334" s="15"/>
      <c r="E334" s="13"/>
    </row>
    <row r="335" spans="3:5" x14ac:dyDescent="0.3">
      <c r="C335" s="15"/>
      <c r="E335" s="13"/>
    </row>
    <row r="336" spans="3:5" x14ac:dyDescent="0.3">
      <c r="C336" s="15"/>
      <c r="E336" s="13"/>
    </row>
    <row r="337" spans="3:5" x14ac:dyDescent="0.3">
      <c r="C337" s="15"/>
      <c r="E337" s="13"/>
    </row>
    <row r="338" spans="3:5" x14ac:dyDescent="0.3">
      <c r="C338" s="15"/>
      <c r="E338" s="13"/>
    </row>
    <row r="339" spans="3:5" x14ac:dyDescent="0.3">
      <c r="C339" s="15"/>
      <c r="E339" s="13"/>
    </row>
    <row r="340" spans="3:5" x14ac:dyDescent="0.3">
      <c r="C340" s="15"/>
      <c r="E340" s="13"/>
    </row>
    <row r="341" spans="3:5" x14ac:dyDescent="0.3">
      <c r="C341" s="15"/>
      <c r="E341" s="13"/>
    </row>
    <row r="342" spans="3:5" x14ac:dyDescent="0.3">
      <c r="C342" s="15"/>
      <c r="E342" s="13"/>
    </row>
    <row r="343" spans="3:5" x14ac:dyDescent="0.3">
      <c r="C343" s="15"/>
      <c r="E343" s="13"/>
    </row>
    <row r="344" spans="3:5" x14ac:dyDescent="0.3">
      <c r="C344" s="15"/>
      <c r="E344" s="13"/>
    </row>
    <row r="345" spans="3:5" x14ac:dyDescent="0.3">
      <c r="C345" s="15"/>
      <c r="E345" s="13"/>
    </row>
    <row r="346" spans="3:5" x14ac:dyDescent="0.3">
      <c r="C346" s="15"/>
      <c r="E346" s="13"/>
    </row>
    <row r="347" spans="3:5" x14ac:dyDescent="0.3">
      <c r="C347" s="15"/>
      <c r="E347" s="13"/>
    </row>
    <row r="348" spans="3:5" x14ac:dyDescent="0.3">
      <c r="C348" s="15"/>
      <c r="E348" s="13"/>
    </row>
    <row r="349" spans="3:5" x14ac:dyDescent="0.3">
      <c r="C349" s="15"/>
      <c r="E349" s="13"/>
    </row>
    <row r="350" spans="3:5" x14ac:dyDescent="0.3">
      <c r="C350" s="15"/>
      <c r="E350" s="13"/>
    </row>
    <row r="351" spans="3:5" x14ac:dyDescent="0.3">
      <c r="C351" s="15"/>
      <c r="E351" s="13"/>
    </row>
    <row r="352" spans="3:5" x14ac:dyDescent="0.3">
      <c r="C352" s="15"/>
      <c r="E352" s="13"/>
    </row>
    <row r="353" spans="3:5" x14ac:dyDescent="0.3">
      <c r="C353" s="15"/>
      <c r="E353" s="13"/>
    </row>
    <row r="354" spans="3:5" x14ac:dyDescent="0.3">
      <c r="C354" s="15"/>
      <c r="E354" s="13"/>
    </row>
    <row r="355" spans="3:5" x14ac:dyDescent="0.3">
      <c r="C355" s="15"/>
      <c r="E355" s="13"/>
    </row>
    <row r="356" spans="3:5" x14ac:dyDescent="0.3">
      <c r="C356" s="15"/>
      <c r="E356" s="13"/>
    </row>
    <row r="357" spans="3:5" x14ac:dyDescent="0.3">
      <c r="C357" s="15"/>
      <c r="E357" s="13"/>
    </row>
    <row r="358" spans="3:5" x14ac:dyDescent="0.3">
      <c r="C358" s="15"/>
      <c r="E358" s="13"/>
    </row>
    <row r="359" spans="3:5" x14ac:dyDescent="0.3">
      <c r="C359" s="15"/>
      <c r="E359" s="13"/>
    </row>
    <row r="360" spans="3:5" x14ac:dyDescent="0.3">
      <c r="C360" s="15"/>
      <c r="E360" s="13"/>
    </row>
    <row r="361" spans="3:5" x14ac:dyDescent="0.3">
      <c r="C361" s="15"/>
      <c r="E361" s="13"/>
    </row>
    <row r="362" spans="3:5" x14ac:dyDescent="0.3">
      <c r="C362" s="15"/>
      <c r="E362" s="13"/>
    </row>
    <row r="363" spans="3:5" x14ac:dyDescent="0.3">
      <c r="C363" s="15"/>
      <c r="E363" s="13"/>
    </row>
    <row r="364" spans="3:5" x14ac:dyDescent="0.3">
      <c r="C364" s="15"/>
      <c r="E364" s="13"/>
    </row>
    <row r="365" spans="3:5" x14ac:dyDescent="0.3">
      <c r="C365" s="15"/>
      <c r="E365" s="13"/>
    </row>
    <row r="366" spans="3:5" x14ac:dyDescent="0.3">
      <c r="C366" s="15"/>
      <c r="E366" s="13"/>
    </row>
    <row r="367" spans="3:5" x14ac:dyDescent="0.3">
      <c r="C367" s="15"/>
      <c r="E367" s="13"/>
    </row>
    <row r="368" spans="3:5" x14ac:dyDescent="0.3">
      <c r="C368" s="15"/>
      <c r="E368" s="13"/>
    </row>
    <row r="369" spans="3:5" x14ac:dyDescent="0.3">
      <c r="C369" s="15"/>
      <c r="E369" s="13"/>
    </row>
    <row r="370" spans="3:5" x14ac:dyDescent="0.3">
      <c r="C370" s="15"/>
      <c r="E370" s="13"/>
    </row>
    <row r="371" spans="3:5" x14ac:dyDescent="0.3">
      <c r="C371" s="15"/>
      <c r="E371" s="13"/>
    </row>
    <row r="372" spans="3:5" x14ac:dyDescent="0.3">
      <c r="C372" s="15"/>
      <c r="E372" s="13"/>
    </row>
    <row r="373" spans="3:5" x14ac:dyDescent="0.3">
      <c r="C373" s="15"/>
      <c r="E373" s="13"/>
    </row>
    <row r="374" spans="3:5" x14ac:dyDescent="0.3">
      <c r="C374" s="15"/>
      <c r="E374" s="13"/>
    </row>
    <row r="375" spans="3:5" x14ac:dyDescent="0.3">
      <c r="C375" s="15"/>
      <c r="E375" s="13"/>
    </row>
    <row r="376" spans="3:5" x14ac:dyDescent="0.3">
      <c r="C376" s="15"/>
      <c r="E376" s="13"/>
    </row>
    <row r="377" spans="3:5" x14ac:dyDescent="0.3">
      <c r="C377" s="15"/>
      <c r="E377" s="13"/>
    </row>
    <row r="378" spans="3:5" x14ac:dyDescent="0.3">
      <c r="C378" s="15"/>
      <c r="E378" s="13"/>
    </row>
    <row r="379" spans="3:5" x14ac:dyDescent="0.3">
      <c r="C379" s="15"/>
      <c r="E379" s="13"/>
    </row>
    <row r="380" spans="3:5" x14ac:dyDescent="0.3">
      <c r="C380" s="15"/>
      <c r="E380" s="13"/>
    </row>
    <row r="381" spans="3:5" x14ac:dyDescent="0.3">
      <c r="C381" s="15"/>
      <c r="E381" s="13"/>
    </row>
    <row r="382" spans="3:5" x14ac:dyDescent="0.3">
      <c r="C382" s="15"/>
      <c r="E382" s="13"/>
    </row>
    <row r="383" spans="3:5" x14ac:dyDescent="0.3">
      <c r="C383" s="15"/>
      <c r="E383" s="13"/>
    </row>
    <row r="384" spans="3:5" x14ac:dyDescent="0.3">
      <c r="C384" s="15"/>
      <c r="E384" s="13"/>
    </row>
    <row r="385" spans="3:5" x14ac:dyDescent="0.3">
      <c r="C385" s="15"/>
      <c r="E385" s="13"/>
    </row>
    <row r="386" spans="3:5" x14ac:dyDescent="0.3">
      <c r="C386" s="15"/>
      <c r="E386" s="13"/>
    </row>
    <row r="387" spans="3:5" x14ac:dyDescent="0.3">
      <c r="C387" s="15"/>
      <c r="E387" s="13"/>
    </row>
    <row r="388" spans="3:5" x14ac:dyDescent="0.3">
      <c r="C388" s="15"/>
      <c r="E388" s="13"/>
    </row>
    <row r="389" spans="3:5" x14ac:dyDescent="0.3">
      <c r="C389" s="15"/>
      <c r="E389" s="13"/>
    </row>
    <row r="390" spans="3:5" x14ac:dyDescent="0.3">
      <c r="C390" s="15"/>
      <c r="E390" s="13"/>
    </row>
    <row r="391" spans="3:5" x14ac:dyDescent="0.3">
      <c r="C391" s="15"/>
      <c r="E391" s="13"/>
    </row>
    <row r="392" spans="3:5" x14ac:dyDescent="0.3">
      <c r="C392" s="15"/>
      <c r="E392" s="13"/>
    </row>
    <row r="393" spans="3:5" x14ac:dyDescent="0.3">
      <c r="C393" s="15"/>
      <c r="E393" s="13"/>
    </row>
    <row r="394" spans="3:5" x14ac:dyDescent="0.3">
      <c r="C394" s="15"/>
      <c r="E394" s="13"/>
    </row>
    <row r="395" spans="3:5" x14ac:dyDescent="0.3">
      <c r="C395" s="15"/>
      <c r="E395" s="13"/>
    </row>
    <row r="396" spans="3:5" x14ac:dyDescent="0.3">
      <c r="C396" s="15"/>
      <c r="E396" s="13"/>
    </row>
    <row r="397" spans="3:5" x14ac:dyDescent="0.3">
      <c r="C397" s="15"/>
      <c r="E397" s="13"/>
    </row>
    <row r="398" spans="3:5" x14ac:dyDescent="0.3">
      <c r="C398" s="15"/>
      <c r="E398" s="13"/>
    </row>
    <row r="399" spans="3:5" x14ac:dyDescent="0.3">
      <c r="C399" s="15"/>
      <c r="E399" s="13"/>
    </row>
    <row r="400" spans="3:5" x14ac:dyDescent="0.3">
      <c r="C400" s="15"/>
      <c r="E400" s="13"/>
    </row>
    <row r="401" spans="3:5" x14ac:dyDescent="0.3">
      <c r="C401" s="15"/>
      <c r="E401" s="13"/>
    </row>
    <row r="402" spans="3:5" x14ac:dyDescent="0.3">
      <c r="C402" s="15"/>
      <c r="E402" s="13"/>
    </row>
    <row r="403" spans="3:5" x14ac:dyDescent="0.3">
      <c r="C403" s="15"/>
      <c r="E403" s="13"/>
    </row>
    <row r="404" spans="3:5" x14ac:dyDescent="0.3">
      <c r="C404" s="15"/>
      <c r="E404" s="13"/>
    </row>
    <row r="405" spans="3:5" x14ac:dyDescent="0.3">
      <c r="C405" s="15"/>
      <c r="E405" s="13"/>
    </row>
    <row r="406" spans="3:5" x14ac:dyDescent="0.3">
      <c r="C406" s="15"/>
      <c r="E406" s="13"/>
    </row>
    <row r="407" spans="3:5" x14ac:dyDescent="0.3">
      <c r="C407" s="15"/>
      <c r="E407" s="13"/>
    </row>
    <row r="408" spans="3:5" x14ac:dyDescent="0.3">
      <c r="C408" s="15"/>
      <c r="E408" s="13"/>
    </row>
    <row r="409" spans="3:5" x14ac:dyDescent="0.3">
      <c r="C409" s="15"/>
      <c r="E409" s="13"/>
    </row>
    <row r="410" spans="3:5" x14ac:dyDescent="0.3">
      <c r="C410" s="15"/>
      <c r="E410" s="13"/>
    </row>
    <row r="411" spans="3:5" x14ac:dyDescent="0.3">
      <c r="C411" s="15"/>
      <c r="E411" s="13"/>
    </row>
    <row r="412" spans="3:5" x14ac:dyDescent="0.3">
      <c r="C412" s="15"/>
      <c r="E412" s="13"/>
    </row>
    <row r="413" spans="3:5" x14ac:dyDescent="0.3">
      <c r="C413" s="15"/>
      <c r="E413" s="13"/>
    </row>
    <row r="414" spans="3:5" x14ac:dyDescent="0.3">
      <c r="C414" s="15"/>
      <c r="E414" s="13"/>
    </row>
    <row r="415" spans="3:5" x14ac:dyDescent="0.3">
      <c r="C415" s="15"/>
      <c r="E415" s="13"/>
    </row>
    <row r="416" spans="3:5" x14ac:dyDescent="0.3">
      <c r="C416" s="15"/>
      <c r="E416" s="13"/>
    </row>
    <row r="417" spans="3:5" x14ac:dyDescent="0.3">
      <c r="C417" s="15"/>
      <c r="E417" s="13"/>
    </row>
    <row r="418" spans="3:5" x14ac:dyDescent="0.3">
      <c r="C418" s="15"/>
      <c r="E418" s="13"/>
    </row>
    <row r="419" spans="3:5" x14ac:dyDescent="0.3">
      <c r="C419" s="15"/>
      <c r="E419" s="13"/>
    </row>
    <row r="420" spans="3:5" x14ac:dyDescent="0.3">
      <c r="C420" s="15"/>
      <c r="E420" s="13"/>
    </row>
    <row r="421" spans="3:5" x14ac:dyDescent="0.3">
      <c r="C421" s="15"/>
      <c r="E421" s="13"/>
    </row>
    <row r="422" spans="3:5" x14ac:dyDescent="0.3">
      <c r="C422" s="15"/>
      <c r="E422" s="13"/>
    </row>
    <row r="423" spans="3:5" x14ac:dyDescent="0.3">
      <c r="C423" s="15"/>
      <c r="E423" s="13"/>
    </row>
    <row r="424" spans="3:5" x14ac:dyDescent="0.3">
      <c r="C424" s="15"/>
      <c r="E424" s="13"/>
    </row>
    <row r="425" spans="3:5" x14ac:dyDescent="0.3">
      <c r="C425" s="15"/>
      <c r="E425" s="13"/>
    </row>
    <row r="426" spans="3:5" x14ac:dyDescent="0.3">
      <c r="C426" s="15"/>
      <c r="E426" s="13"/>
    </row>
    <row r="427" spans="3:5" x14ac:dyDescent="0.3">
      <c r="C427" s="15"/>
      <c r="E427" s="13"/>
    </row>
    <row r="428" spans="3:5" x14ac:dyDescent="0.3">
      <c r="C428" s="15"/>
      <c r="E428" s="13"/>
    </row>
    <row r="429" spans="3:5" x14ac:dyDescent="0.3">
      <c r="C429" s="15"/>
      <c r="E429" s="13"/>
    </row>
    <row r="430" spans="3:5" x14ac:dyDescent="0.3">
      <c r="C430" s="15"/>
      <c r="E430" s="13"/>
    </row>
    <row r="431" spans="3:5" x14ac:dyDescent="0.3">
      <c r="C431" s="15"/>
      <c r="E431" s="13"/>
    </row>
    <row r="432" spans="3:5" x14ac:dyDescent="0.3">
      <c r="C432" s="15"/>
      <c r="E432" s="13"/>
    </row>
    <row r="433" spans="3:5" x14ac:dyDescent="0.3">
      <c r="C433" s="15"/>
      <c r="E433" s="13"/>
    </row>
    <row r="434" spans="3:5" x14ac:dyDescent="0.3">
      <c r="C434" s="15"/>
      <c r="E434" s="13"/>
    </row>
    <row r="435" spans="3:5" x14ac:dyDescent="0.3">
      <c r="C435" s="15"/>
      <c r="E435" s="13"/>
    </row>
    <row r="436" spans="3:5" x14ac:dyDescent="0.3">
      <c r="C436" s="15"/>
      <c r="E436" s="13"/>
    </row>
    <row r="437" spans="3:5" x14ac:dyDescent="0.3">
      <c r="C437" s="15"/>
      <c r="E437" s="13"/>
    </row>
    <row r="438" spans="3:5" x14ac:dyDescent="0.3">
      <c r="C438" s="15"/>
      <c r="E438" s="13"/>
    </row>
    <row r="439" spans="3:5" x14ac:dyDescent="0.3">
      <c r="C439" s="15"/>
      <c r="E439" s="13"/>
    </row>
    <row r="440" spans="3:5" x14ac:dyDescent="0.3">
      <c r="C440" s="15"/>
      <c r="E440" s="13"/>
    </row>
  </sheetData>
  <mergeCells count="2">
    <mergeCell ref="C1:D1"/>
    <mergeCell ref="G2:H2"/>
  </mergeCells>
  <conditionalFormatting sqref="D1:D17 D294:D1048576">
    <cfRule type="cellIs" dxfId="46" priority="49" operator="lessThan">
      <formula>0</formula>
    </cfRule>
  </conditionalFormatting>
  <conditionalFormatting sqref="D18:D23">
    <cfRule type="cellIs" dxfId="45" priority="47" operator="lessThan">
      <formula>0</formula>
    </cfRule>
  </conditionalFormatting>
  <conditionalFormatting sqref="D24:D29">
    <cfRule type="cellIs" dxfId="44" priority="46" operator="lessThan">
      <formula>0</formula>
    </cfRule>
  </conditionalFormatting>
  <conditionalFormatting sqref="D30:D35">
    <cfRule type="cellIs" dxfId="43" priority="45" operator="lessThan">
      <formula>0</formula>
    </cfRule>
  </conditionalFormatting>
  <conditionalFormatting sqref="D36:D41">
    <cfRule type="cellIs" dxfId="42" priority="44" operator="lessThan">
      <formula>0</formula>
    </cfRule>
  </conditionalFormatting>
  <conditionalFormatting sqref="D42:D47">
    <cfRule type="cellIs" dxfId="41" priority="43" operator="lessThan">
      <formula>0</formula>
    </cfRule>
  </conditionalFormatting>
  <conditionalFormatting sqref="D48:D53">
    <cfRule type="cellIs" dxfId="40" priority="42" operator="lessThan">
      <formula>0</formula>
    </cfRule>
  </conditionalFormatting>
  <conditionalFormatting sqref="D54:D59">
    <cfRule type="cellIs" dxfId="39" priority="41" operator="lessThan">
      <formula>0</formula>
    </cfRule>
  </conditionalFormatting>
  <conditionalFormatting sqref="D60:D65">
    <cfRule type="cellIs" dxfId="38" priority="40" operator="lessThan">
      <formula>0</formula>
    </cfRule>
  </conditionalFormatting>
  <conditionalFormatting sqref="D66:D71">
    <cfRule type="cellIs" dxfId="37" priority="39" operator="lessThan">
      <formula>0</formula>
    </cfRule>
  </conditionalFormatting>
  <conditionalFormatting sqref="D72:D77">
    <cfRule type="cellIs" dxfId="36" priority="38" operator="lessThan">
      <formula>0</formula>
    </cfRule>
  </conditionalFormatting>
  <conditionalFormatting sqref="D78:D83">
    <cfRule type="cellIs" dxfId="35" priority="37" operator="lessThan">
      <formula>0</formula>
    </cfRule>
  </conditionalFormatting>
  <conditionalFormatting sqref="D84:D89">
    <cfRule type="cellIs" dxfId="34" priority="36" operator="lessThan">
      <formula>0</formula>
    </cfRule>
  </conditionalFormatting>
  <conditionalFormatting sqref="D90:D95">
    <cfRule type="cellIs" dxfId="33" priority="35" operator="lessThan">
      <formula>0</formula>
    </cfRule>
  </conditionalFormatting>
  <conditionalFormatting sqref="D96:D101">
    <cfRule type="cellIs" dxfId="32" priority="34" operator="lessThan">
      <formula>0</formula>
    </cfRule>
  </conditionalFormatting>
  <conditionalFormatting sqref="D102:D107">
    <cfRule type="cellIs" dxfId="31" priority="33" operator="lessThan">
      <formula>0</formula>
    </cfRule>
  </conditionalFormatting>
  <conditionalFormatting sqref="D108:D113">
    <cfRule type="cellIs" dxfId="30" priority="32" operator="lessThan">
      <formula>0</formula>
    </cfRule>
  </conditionalFormatting>
  <conditionalFormatting sqref="D114:D119">
    <cfRule type="cellIs" dxfId="29" priority="31" operator="lessThan">
      <formula>0</formula>
    </cfRule>
  </conditionalFormatting>
  <conditionalFormatting sqref="D120:D125">
    <cfRule type="cellIs" dxfId="28" priority="30" operator="lessThan">
      <formula>0</formula>
    </cfRule>
  </conditionalFormatting>
  <conditionalFormatting sqref="D126:D131">
    <cfRule type="cellIs" dxfId="27" priority="29" operator="lessThan">
      <formula>0</formula>
    </cfRule>
  </conditionalFormatting>
  <conditionalFormatting sqref="D132:D137">
    <cfRule type="cellIs" dxfId="26" priority="28" operator="lessThan">
      <formula>0</formula>
    </cfRule>
  </conditionalFormatting>
  <conditionalFormatting sqref="D138:D143">
    <cfRule type="cellIs" dxfId="25" priority="27" operator="lessThan">
      <formula>0</formula>
    </cfRule>
  </conditionalFormatting>
  <conditionalFormatting sqref="D144:D149">
    <cfRule type="cellIs" dxfId="24" priority="26" operator="lessThan">
      <formula>0</formula>
    </cfRule>
  </conditionalFormatting>
  <conditionalFormatting sqref="D150:D155">
    <cfRule type="cellIs" dxfId="23" priority="25" operator="lessThan">
      <formula>0</formula>
    </cfRule>
  </conditionalFormatting>
  <conditionalFormatting sqref="D156:D161">
    <cfRule type="cellIs" dxfId="22" priority="24" operator="lessThan">
      <formula>0</formula>
    </cfRule>
  </conditionalFormatting>
  <conditionalFormatting sqref="D162:D167">
    <cfRule type="cellIs" dxfId="21" priority="23" operator="lessThan">
      <formula>0</formula>
    </cfRule>
  </conditionalFormatting>
  <conditionalFormatting sqref="D168:D173">
    <cfRule type="cellIs" dxfId="20" priority="22" operator="lessThan">
      <formula>0</formula>
    </cfRule>
  </conditionalFormatting>
  <conditionalFormatting sqref="D174:D179">
    <cfRule type="cellIs" dxfId="19" priority="21" operator="lessThan">
      <formula>0</formula>
    </cfRule>
  </conditionalFormatting>
  <conditionalFormatting sqref="D180:D185">
    <cfRule type="cellIs" dxfId="18" priority="20" operator="lessThan">
      <formula>0</formula>
    </cfRule>
  </conditionalFormatting>
  <conditionalFormatting sqref="D186:D191">
    <cfRule type="cellIs" dxfId="17" priority="19" operator="lessThan">
      <formula>0</formula>
    </cfRule>
  </conditionalFormatting>
  <conditionalFormatting sqref="D192:D197">
    <cfRule type="cellIs" dxfId="16" priority="18" operator="lessThan">
      <formula>0</formula>
    </cfRule>
  </conditionalFormatting>
  <conditionalFormatting sqref="D198:D203">
    <cfRule type="cellIs" dxfId="15" priority="17" operator="lessThan">
      <formula>0</formula>
    </cfRule>
  </conditionalFormatting>
  <conditionalFormatting sqref="D204:D209">
    <cfRule type="cellIs" dxfId="14" priority="16" operator="lessThan">
      <formula>0</formula>
    </cfRule>
  </conditionalFormatting>
  <conditionalFormatting sqref="D210:D215">
    <cfRule type="cellIs" dxfId="13" priority="15" operator="lessThan">
      <formula>0</formula>
    </cfRule>
  </conditionalFormatting>
  <conditionalFormatting sqref="D216:D221">
    <cfRule type="cellIs" dxfId="12" priority="14" operator="lessThan">
      <formula>0</formula>
    </cfRule>
  </conditionalFormatting>
  <conditionalFormatting sqref="D222:D227">
    <cfRule type="cellIs" dxfId="11" priority="13" operator="lessThan">
      <formula>0</formula>
    </cfRule>
  </conditionalFormatting>
  <conditionalFormatting sqref="D228:D233">
    <cfRule type="cellIs" dxfId="10" priority="12" operator="lessThan">
      <formula>0</formula>
    </cfRule>
  </conditionalFormatting>
  <conditionalFormatting sqref="D234:D239">
    <cfRule type="cellIs" dxfId="9" priority="11" operator="lessThan">
      <formula>0</formula>
    </cfRule>
  </conditionalFormatting>
  <conditionalFormatting sqref="D240:D245">
    <cfRule type="cellIs" dxfId="8" priority="10" operator="lessThan">
      <formula>0</formula>
    </cfRule>
  </conditionalFormatting>
  <conditionalFormatting sqref="D246:D251">
    <cfRule type="cellIs" dxfId="7" priority="9" operator="lessThan">
      <formula>0</formula>
    </cfRule>
  </conditionalFormatting>
  <conditionalFormatting sqref="D252:D257">
    <cfRule type="cellIs" dxfId="6" priority="8" operator="lessThan">
      <formula>0</formula>
    </cfRule>
  </conditionalFormatting>
  <conditionalFormatting sqref="D258:D263">
    <cfRule type="cellIs" dxfId="5" priority="7" operator="lessThan">
      <formula>0</formula>
    </cfRule>
  </conditionalFormatting>
  <conditionalFormatting sqref="D264:D269">
    <cfRule type="cellIs" dxfId="4" priority="6" operator="lessThan">
      <formula>0</formula>
    </cfRule>
  </conditionalFormatting>
  <conditionalFormatting sqref="D270:D275">
    <cfRule type="cellIs" dxfId="3" priority="5" operator="lessThan">
      <formula>0</formula>
    </cfRule>
  </conditionalFormatting>
  <conditionalFormatting sqref="D276:D281">
    <cfRule type="cellIs" dxfId="2" priority="4" operator="lessThan">
      <formula>0</formula>
    </cfRule>
  </conditionalFormatting>
  <conditionalFormatting sqref="D282:D287">
    <cfRule type="cellIs" dxfId="1" priority="3" operator="lessThan">
      <formula>0</formula>
    </cfRule>
  </conditionalFormatting>
  <conditionalFormatting sqref="D288:D293">
    <cfRule type="cellIs" dxfId="0" priority="1" operator="lessThan">
      <formula>0</formula>
    </cfRule>
  </conditionalFormatting>
  <pageMargins left="0.75" right="0.75" top="1" bottom="1" header="0.5" footer="0.5"/>
  <pageSetup paperSize="9" orientation="portrait" horizontalDpi="4294967292" verticalDpi="4294967292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Blatt2!$A$1:$A$4</xm:f>
          </x14:formula1>
          <xm:sqref>B3:B440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3" sqref="A1:B3"/>
    </sheetView>
  </sheetViews>
  <sheetFormatPr baseColWidth="10" defaultColWidth="10.796875" defaultRowHeight="15.6" x14ac:dyDescent="0.3"/>
  <cols>
    <col min="1" max="1" width="25.09765625" customWidth="1"/>
  </cols>
  <sheetData>
    <row r="1" spans="1:2" x14ac:dyDescent="0.3">
      <c r="A1" t="s">
        <v>8</v>
      </c>
    </row>
    <row r="2" spans="1:2" x14ac:dyDescent="0.3">
      <c r="A2" t="s">
        <v>7</v>
      </c>
      <c r="B2">
        <v>1820</v>
      </c>
    </row>
    <row r="3" spans="1:2" x14ac:dyDescent="0.3">
      <c r="A3" t="s">
        <v>5</v>
      </c>
      <c r="B3"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Blatt1</vt:lpstr>
      <vt:lpstr>Blatt2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Claus</dc:creator>
  <cp:lastModifiedBy>Cano Kilic</cp:lastModifiedBy>
  <dcterms:created xsi:type="dcterms:W3CDTF">2017-09-11T14:10:10Z</dcterms:created>
  <dcterms:modified xsi:type="dcterms:W3CDTF">2017-09-14T11:45:39Z</dcterms:modified>
</cp:coreProperties>
</file>